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871D88F5-BF6E-42E2-B26D-BDD432EC10FC}" xr6:coauthVersionLast="47" xr6:coauthVersionMax="47" xr10:uidLastSave="{00000000-0000-0000-0000-000000000000}"/>
  <bookViews>
    <workbookView xWindow="-120" yWindow="-120" windowWidth="29040" windowHeight="15840" xr2:uid="{47F38937-6FAC-4524-904F-235142BBE47C}"/>
  </bookViews>
  <sheets>
    <sheet name="0801_варина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H78" i="1" s="1"/>
  <c r="H63" i="1"/>
  <c r="G63" i="1"/>
  <c r="G62" i="1"/>
  <c r="H62" i="1" s="1"/>
  <c r="G61" i="1"/>
  <c r="H61" i="1" s="1"/>
  <c r="H79" i="1" s="1"/>
  <c r="G56" i="1"/>
  <c r="H56" i="1" s="1"/>
  <c r="H57" i="1" s="1"/>
  <c r="H55" i="1"/>
  <c r="G55" i="1"/>
  <c r="H50" i="1"/>
  <c r="G50" i="1"/>
  <c r="G49" i="1"/>
  <c r="H49" i="1" s="1"/>
  <c r="H51" i="1" s="1"/>
  <c r="H45" i="1"/>
  <c r="G44" i="1"/>
  <c r="G42" i="1"/>
  <c r="G41" i="1"/>
  <c r="H35" i="1"/>
  <c r="H31" i="1"/>
  <c r="G28" i="1"/>
  <c r="H28" i="1" s="1"/>
  <c r="G27" i="1"/>
  <c r="G26" i="1"/>
  <c r="G25" i="1"/>
  <c r="G24" i="1"/>
  <c r="G23" i="1"/>
  <c r="H23" i="1" s="1"/>
  <c r="G22" i="1"/>
  <c r="G21" i="1"/>
  <c r="H20" i="1"/>
  <c r="G20" i="1"/>
  <c r="G17" i="1"/>
  <c r="H17" i="1" s="1"/>
  <c r="G16" i="1"/>
  <c r="G15" i="1"/>
  <c r="G14" i="1"/>
  <c r="G13" i="1"/>
  <c r="G12" i="1"/>
  <c r="G11" i="1"/>
  <c r="G10" i="1"/>
  <c r="H10" i="1" s="1"/>
  <c r="H37" i="1" s="1"/>
  <c r="H81" i="1" l="1"/>
</calcChain>
</file>

<file path=xl/sharedStrings.xml><?xml version="1.0" encoding="utf-8"?>
<sst xmlns="http://schemas.openxmlformats.org/spreadsheetml/2006/main" count="79" uniqueCount="61">
  <si>
    <t xml:space="preserve"> Перечень досуговых мероприятий для жителей муниципального образования муниципальный округ Автово, финансируемых за счёт средств местного бюджета в 2022 году
</t>
  </si>
  <si>
    <t>Общий объем финансирования на 2022 год – 1 697 000 рублей</t>
  </si>
  <si>
    <t>Первый квартал (январь – март) 2022 года</t>
  </si>
  <si>
    <t>№ п/п</t>
  </si>
  <si>
    <t xml:space="preserve">Наименование 
мероприятия </t>
  </si>
  <si>
    <t>место проведения</t>
  </si>
  <si>
    <t>ед.изм.</t>
  </si>
  <si>
    <t>кол-во</t>
  </si>
  <si>
    <t>цена за ед.</t>
  </si>
  <si>
    <t>сумма в рублях</t>
  </si>
  <si>
    <t>Лимит финансирования на  2022 года (в рублях)</t>
  </si>
  <si>
    <t>Покупка сувенирной продукции для мероприятий по досугу на 2022 год</t>
  </si>
  <si>
    <t>Ручка</t>
  </si>
  <si>
    <t>шт</t>
  </si>
  <si>
    <t>Флешка</t>
  </si>
  <si>
    <t>Кружка</t>
  </si>
  <si>
    <t>Футболка</t>
  </si>
  <si>
    <t>Грамота</t>
  </si>
  <si>
    <t>Благодарность</t>
  </si>
  <si>
    <t>Магнит</t>
  </si>
  <si>
    <t xml:space="preserve">Организация заливки и уборки катка </t>
  </si>
  <si>
    <t>Заключение договора возмездного оказания услуг с физ. лиц.</t>
  </si>
  <si>
    <t>договор</t>
  </si>
  <si>
    <t>Организация народного гуляния «Масленица» для жителей МО Автово</t>
  </si>
  <si>
    <t>Праздничное гуляние на Комсомольской площади с угощениями блинами, чаем, с участием артистов, аниматоров и  пр</t>
  </si>
  <si>
    <t>мероприятие</t>
  </si>
  <si>
    <t>договор на услуги по охране мероприятия</t>
  </si>
  <si>
    <t>договор на изг-ление блинов</t>
  </si>
  <si>
    <t>Военизированная игра по станциям «Защитники отечества» для жителей МО Автово</t>
  </si>
  <si>
    <t>Проведение военизированной игры по станциям «Защитники отечества» для подростков МО МО Автово
школа №480
школа №389</t>
  </si>
  <si>
    <t>кубок</t>
  </si>
  <si>
    <t>медаль</t>
  </si>
  <si>
    <t>мяч футбольный</t>
  </si>
  <si>
    <t>мяч волебольный</t>
  </si>
  <si>
    <t>сладкие призы,</t>
  </si>
  <si>
    <t>Организация посещения спектакля жителями МО Автово</t>
  </si>
  <si>
    <t>Приобретение билетов в театр Санкт-Петербурга</t>
  </si>
  <si>
    <t>Итого лимит финансирования на первый квартал</t>
  </si>
  <si>
    <t>Второй квартал (апрель – июнь) 2022 года</t>
  </si>
  <si>
    <t>Организация и проведение игры «День безопасности»</t>
  </si>
  <si>
    <t>Проведение игры для детей и подростков МО МО Автово
школа №480</t>
  </si>
  <si>
    <t>сладкие призы</t>
  </si>
  <si>
    <t>Организация выставки творческих работ населения МО Автово «Мир цветов»</t>
  </si>
  <si>
    <t>Заключение договора на проведение выставки</t>
  </si>
  <si>
    <t>Организация посещения кинотеатра жителями МО Автово</t>
  </si>
  <si>
    <t>Приобретение билетов</t>
  </si>
  <si>
    <t>Организация посещения театра жителями МО Автово</t>
  </si>
  <si>
    <t>Приобретение билетов в театры Санкт-Петербурга</t>
  </si>
  <si>
    <t>Итого лимит финансирования на второй квартал</t>
  </si>
  <si>
    <t>Третий квартал (июль - сентябрь) 2022 года</t>
  </si>
  <si>
    <t>Организация посещения 
Музея железных дорог России жителями МО Автово</t>
  </si>
  <si>
    <t>Итого лимит финансирования на третий квартал</t>
  </si>
  <si>
    <t>Четвертый квартал (октябрь - декабрь) 2022 года</t>
  </si>
  <si>
    <t xml:space="preserve">Организация посещения новогоднего концерта жителями МО </t>
  </si>
  <si>
    <t>Организация посещения театра жителями МОАвтово</t>
  </si>
  <si>
    <t>Автобусные экскурсии для детей, проживающих на территории МО Автово</t>
  </si>
  <si>
    <t>Заключение договора на проведение экскурсий</t>
  </si>
  <si>
    <t>экскурсия</t>
  </si>
  <si>
    <t>Итого лимит финансирования на четвертый квартал</t>
  </si>
  <si>
    <t>Общий объем финансирования на 2022 год</t>
  </si>
  <si>
    <t>Приложение к постановлению местной администрации
МО МО Автово от 15 декабря 2021 года № 60-п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</si>
</sst>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6" fillId="0" borderId="0" xfId="0" applyFont="1" applyAlignment="1">
      <alignment horizontal="center" vertical="center" wrapText="1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 shrinkToFi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/>
    <xf numFmtId="4" fontId="9" fillId="0" borderId="4" xfId="0" applyNumberFormat="1" applyFont="1" applyBorder="1"/>
    <xf numFmtId="0" fontId="9" fillId="0" borderId="8" xfId="0" applyFont="1" applyBorder="1" applyAlignment="1">
      <alignment vertical="center" wrapText="1" shrinkToFi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/>
    <xf numFmtId="4" fontId="9" fillId="0" borderId="8" xfId="0" applyNumberFormat="1" applyFont="1" applyBorder="1"/>
    <xf numFmtId="0" fontId="9" fillId="0" borderId="12" xfId="0" applyFont="1" applyBorder="1" applyAlignment="1">
      <alignment vertical="center" wrapText="1" shrinkToFi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/>
    <xf numFmtId="4" fontId="9" fillId="0" borderId="12" xfId="0" applyNumberFormat="1" applyFont="1" applyBorder="1"/>
    <xf numFmtId="0" fontId="9" fillId="0" borderId="16" xfId="0" applyFont="1" applyBorder="1" applyAlignment="1">
      <alignment vertical="center" wrapText="1" shrinkToFit="1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/>
    <xf numFmtId="4" fontId="9" fillId="0" borderId="16" xfId="0" applyNumberFormat="1" applyFont="1" applyBorder="1"/>
    <xf numFmtId="0" fontId="9" fillId="0" borderId="20" xfId="0" applyFont="1" applyBorder="1" applyAlignment="1">
      <alignment vertical="center" wrapText="1" shrinkToFit="1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/>
    <xf numFmtId="4" fontId="9" fillId="0" borderId="20" xfId="0" applyNumberFormat="1" applyFont="1" applyBorder="1"/>
    <xf numFmtId="0" fontId="3" fillId="0" borderId="0" xfId="0" applyFont="1"/>
    <xf numFmtId="4" fontId="2" fillId="0" borderId="0" xfId="0" applyNumberFormat="1" applyFont="1"/>
    <xf numFmtId="0" fontId="10" fillId="0" borderId="0" xfId="0" applyFont="1" applyAlignment="1">
      <alignment wrapText="1" shrinkToFit="1"/>
    </xf>
    <xf numFmtId="0" fontId="9" fillId="0" borderId="1" xfId="0" applyFont="1" applyBorder="1" applyAlignment="1">
      <alignment horizontal="center" wrapText="1" shrinkToFit="1"/>
    </xf>
    <xf numFmtId="4" fontId="2" fillId="0" borderId="1" xfId="0" applyNumberFormat="1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wrapText="1" shrinkToFit="1"/>
    </xf>
    <xf numFmtId="4" fontId="9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 wrapText="1" shrinkToFi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 shrinkToFit="1"/>
    </xf>
    <xf numFmtId="4" fontId="9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wrapText="1"/>
    </xf>
    <xf numFmtId="0" fontId="10" fillId="0" borderId="25" xfId="0" applyFont="1" applyBorder="1" applyAlignment="1">
      <alignment wrapText="1" shrinkToFit="1"/>
    </xf>
    <xf numFmtId="0" fontId="10" fillId="0" borderId="0" xfId="0" applyFont="1" applyAlignment="1">
      <alignment horizont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vertical="center" wrapText="1" shrinkToFit="1"/>
    </xf>
    <xf numFmtId="0" fontId="9" fillId="0" borderId="19" xfId="0" applyFont="1" applyBorder="1" applyAlignment="1">
      <alignment vertical="center" wrapText="1" shrinkToFit="1"/>
    </xf>
    <xf numFmtId="0" fontId="9" fillId="0" borderId="16" xfId="0" applyFont="1" applyBorder="1" applyAlignment="1">
      <alignment vertical="center" wrapText="1" shrinkToFit="1"/>
    </xf>
    <xf numFmtId="0" fontId="9" fillId="0" borderId="20" xfId="0" applyFont="1" applyBorder="1" applyAlignment="1">
      <alignment vertical="center" wrapText="1" shrinkToFit="1"/>
    </xf>
    <xf numFmtId="4" fontId="2" fillId="0" borderId="17" xfId="0" applyNumberFormat="1" applyFont="1" applyBorder="1" applyAlignment="1">
      <alignment vertical="center" wrapText="1" shrinkToFit="1"/>
    </xf>
    <xf numFmtId="4" fontId="2" fillId="0" borderId="21" xfId="0" applyNumberFormat="1" applyFont="1" applyBorder="1" applyAlignment="1">
      <alignment vertical="center" wrapText="1" shrinkToFit="1"/>
    </xf>
    <xf numFmtId="0" fontId="3" fillId="0" borderId="0" xfId="0" applyFont="1" applyAlignment="1">
      <alignment horizont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 shrinkToFit="1"/>
    </xf>
    <xf numFmtId="0" fontId="9" fillId="0" borderId="7" xfId="0" applyFont="1" applyBorder="1" applyAlignment="1">
      <alignment vertical="center" wrapText="1" shrinkToFit="1"/>
    </xf>
    <xf numFmtId="0" fontId="9" fillId="0" borderId="11" xfId="0" applyFont="1" applyBorder="1" applyAlignment="1">
      <alignment wrapText="1"/>
    </xf>
    <xf numFmtId="0" fontId="9" fillId="0" borderId="4" xfId="0" applyFont="1" applyBorder="1" applyAlignment="1">
      <alignment vertical="center" wrapText="1" shrinkToFit="1"/>
    </xf>
    <xf numFmtId="0" fontId="9" fillId="0" borderId="8" xfId="0" applyFont="1" applyBorder="1" applyAlignment="1">
      <alignment vertical="center" wrapText="1" shrinkToFit="1"/>
    </xf>
    <xf numFmtId="0" fontId="9" fillId="0" borderId="12" xfId="0" applyFont="1" applyBorder="1" applyAlignment="1">
      <alignment wrapText="1"/>
    </xf>
    <xf numFmtId="4" fontId="2" fillId="0" borderId="5" xfId="0" applyNumberFormat="1" applyFont="1" applyBorder="1" applyAlignment="1">
      <alignment vertical="center" wrapText="1" shrinkToFit="1"/>
    </xf>
    <xf numFmtId="4" fontId="2" fillId="0" borderId="9" xfId="0" applyNumberFormat="1" applyFont="1" applyBorder="1" applyAlignment="1">
      <alignment vertical="center" wrapText="1" shrinkToFit="1"/>
    </xf>
    <xf numFmtId="0" fontId="3" fillId="0" borderId="13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D07CD-EA4C-45B7-BE88-87EEC72B9DEB}">
  <dimension ref="A1:H81"/>
  <sheetViews>
    <sheetView tabSelected="1" view="pageBreakPreview" topLeftCell="A57" zoomScaleNormal="100" zoomScaleSheetLayoutView="100" workbookViewId="0">
      <selection activeCell="B3" sqref="B3:H3"/>
    </sheetView>
  </sheetViews>
  <sheetFormatPr defaultRowHeight="15" x14ac:dyDescent="0.25"/>
  <cols>
    <col min="1" max="1" width="5.140625" customWidth="1"/>
    <col min="2" max="2" width="27.5703125" customWidth="1"/>
    <col min="3" max="3" width="27.85546875" customWidth="1"/>
    <col min="4" max="4" width="8.42578125" customWidth="1"/>
    <col min="5" max="5" width="7.5703125" bestFit="1" customWidth="1"/>
    <col min="7" max="7" width="16" bestFit="1" customWidth="1"/>
    <col min="8" max="8" width="21.5703125" customWidth="1"/>
  </cols>
  <sheetData>
    <row r="1" spans="1:8" ht="90.75" customHeight="1" x14ac:dyDescent="0.25">
      <c r="D1" s="84" t="s">
        <v>60</v>
      </c>
      <c r="E1" s="84"/>
      <c r="F1" s="85"/>
      <c r="G1" s="85"/>
      <c r="H1" s="85"/>
    </row>
    <row r="3" spans="1:8" ht="67.5" customHeight="1" x14ac:dyDescent="0.3">
      <c r="B3" s="86" t="s">
        <v>0</v>
      </c>
      <c r="C3" s="86"/>
      <c r="D3" s="86"/>
      <c r="E3" s="86"/>
      <c r="F3" s="87"/>
      <c r="G3" s="87"/>
      <c r="H3" s="87"/>
    </row>
    <row r="5" spans="1:8" ht="17.25" x14ac:dyDescent="0.3">
      <c r="B5" s="88" t="s">
        <v>1</v>
      </c>
      <c r="C5" s="88"/>
      <c r="D5" s="88"/>
      <c r="E5" s="88"/>
      <c r="F5" s="89"/>
      <c r="G5" s="89"/>
      <c r="H5" s="89"/>
    </row>
    <row r="6" spans="1:8" ht="15.75" x14ac:dyDescent="0.25">
      <c r="B6" s="1"/>
      <c r="C6" s="1"/>
      <c r="D6" s="1"/>
      <c r="E6" s="1"/>
    </row>
    <row r="7" spans="1:8" x14ac:dyDescent="0.25">
      <c r="B7" s="90" t="s">
        <v>2</v>
      </c>
      <c r="C7" s="91"/>
      <c r="D7" s="91"/>
      <c r="E7" s="91"/>
      <c r="F7" s="91"/>
      <c r="G7" s="91"/>
    </row>
    <row r="8" spans="1:8" ht="15.75" thickBot="1" x14ac:dyDescent="0.3"/>
    <row r="9" spans="1:8" ht="75.75" thickBot="1" x14ac:dyDescent="0.35">
      <c r="A9" s="2" t="s">
        <v>3</v>
      </c>
      <c r="B9" s="3" t="s">
        <v>4</v>
      </c>
      <c r="C9" s="4" t="s">
        <v>5</v>
      </c>
      <c r="D9" s="3" t="s">
        <v>6</v>
      </c>
      <c r="E9" s="4" t="s">
        <v>7</v>
      </c>
      <c r="F9" s="3" t="s">
        <v>8</v>
      </c>
      <c r="G9" s="4" t="s">
        <v>9</v>
      </c>
      <c r="H9" s="3" t="s">
        <v>10</v>
      </c>
    </row>
    <row r="10" spans="1:8" ht="19.5" thickBot="1" x14ac:dyDescent="0.35">
      <c r="A10" s="61">
        <v>1</v>
      </c>
      <c r="B10" s="57" t="s">
        <v>11</v>
      </c>
      <c r="C10" s="5" t="s">
        <v>12</v>
      </c>
      <c r="D10" s="58" t="s">
        <v>13</v>
      </c>
      <c r="E10" s="6">
        <v>1500</v>
      </c>
      <c r="F10" s="6">
        <v>30</v>
      </c>
      <c r="G10" s="7">
        <f>E10*F10</f>
        <v>45000</v>
      </c>
      <c r="H10" s="52">
        <f>SUM(G10:G16)</f>
        <v>487000</v>
      </c>
    </row>
    <row r="11" spans="1:8" ht="19.5" thickBot="1" x14ac:dyDescent="0.35">
      <c r="A11" s="61"/>
      <c r="B11" s="57"/>
      <c r="C11" s="5" t="s">
        <v>14</v>
      </c>
      <c r="D11" s="58"/>
      <c r="E11" s="6">
        <v>100</v>
      </c>
      <c r="F11" s="6">
        <v>600</v>
      </c>
      <c r="G11" s="7">
        <f t="shared" ref="G11:G27" si="0">E11*F11</f>
        <v>60000</v>
      </c>
      <c r="H11" s="53"/>
    </row>
    <row r="12" spans="1:8" ht="19.5" thickBot="1" x14ac:dyDescent="0.35">
      <c r="A12" s="61"/>
      <c r="B12" s="57"/>
      <c r="C12" s="5" t="s">
        <v>15</v>
      </c>
      <c r="D12" s="58"/>
      <c r="E12" s="6">
        <v>1000</v>
      </c>
      <c r="F12" s="6">
        <v>200</v>
      </c>
      <c r="G12" s="7">
        <f t="shared" si="0"/>
        <v>200000</v>
      </c>
      <c r="H12" s="53"/>
    </row>
    <row r="13" spans="1:8" ht="19.5" thickBot="1" x14ac:dyDescent="0.35">
      <c r="A13" s="61"/>
      <c r="B13" s="57"/>
      <c r="C13" s="5" t="s">
        <v>16</v>
      </c>
      <c r="D13" s="58"/>
      <c r="E13" s="6">
        <v>250</v>
      </c>
      <c r="F13" s="6">
        <v>280</v>
      </c>
      <c r="G13" s="7">
        <f t="shared" si="0"/>
        <v>70000</v>
      </c>
      <c r="H13" s="53"/>
    </row>
    <row r="14" spans="1:8" ht="19.5" thickBot="1" x14ac:dyDescent="0.35">
      <c r="A14" s="61"/>
      <c r="B14" s="57"/>
      <c r="C14" s="5" t="s">
        <v>17</v>
      </c>
      <c r="D14" s="58"/>
      <c r="E14" s="6">
        <v>1500</v>
      </c>
      <c r="F14" s="6">
        <v>15</v>
      </c>
      <c r="G14" s="7">
        <f t="shared" si="0"/>
        <v>22500</v>
      </c>
      <c r="H14" s="53"/>
    </row>
    <row r="15" spans="1:8" ht="19.5" thickBot="1" x14ac:dyDescent="0.35">
      <c r="A15" s="61"/>
      <c r="B15" s="57"/>
      <c r="C15" s="5" t="s">
        <v>18</v>
      </c>
      <c r="D15" s="58"/>
      <c r="E15" s="6">
        <v>1000</v>
      </c>
      <c r="F15" s="6">
        <v>14.5</v>
      </c>
      <c r="G15" s="7">
        <f t="shared" si="0"/>
        <v>14500</v>
      </c>
      <c r="H15" s="53"/>
    </row>
    <row r="16" spans="1:8" ht="19.5" thickBot="1" x14ac:dyDescent="0.35">
      <c r="A16" s="61"/>
      <c r="B16" s="57"/>
      <c r="C16" s="6" t="s">
        <v>19</v>
      </c>
      <c r="D16" s="58"/>
      <c r="E16" s="6">
        <v>1000</v>
      </c>
      <c r="F16" s="6">
        <v>75</v>
      </c>
      <c r="G16" s="7">
        <f t="shared" si="0"/>
        <v>75000</v>
      </c>
      <c r="H16" s="53"/>
    </row>
    <row r="17" spans="1:8" ht="15.75" thickBot="1" x14ac:dyDescent="0.3">
      <c r="A17" s="57">
        <v>2</v>
      </c>
      <c r="B17" s="58" t="s">
        <v>20</v>
      </c>
      <c r="C17" s="58" t="s">
        <v>21</v>
      </c>
      <c r="D17" s="58" t="s">
        <v>22</v>
      </c>
      <c r="E17" s="61">
        <v>1</v>
      </c>
      <c r="F17" s="61">
        <v>100000</v>
      </c>
      <c r="G17" s="51">
        <f>E17*F17</f>
        <v>100000</v>
      </c>
      <c r="H17" s="52">
        <f>G17</f>
        <v>100000</v>
      </c>
    </row>
    <row r="18" spans="1:8" ht="15.75" thickBot="1" x14ac:dyDescent="0.3">
      <c r="A18" s="83"/>
      <c r="B18" s="58"/>
      <c r="C18" s="58"/>
      <c r="D18" s="58"/>
      <c r="E18" s="61"/>
      <c r="F18" s="61"/>
      <c r="G18" s="51"/>
      <c r="H18" s="53"/>
    </row>
    <row r="19" spans="1:8" ht="27" customHeight="1" thickBot="1" x14ac:dyDescent="0.3">
      <c r="A19" s="83"/>
      <c r="B19" s="58"/>
      <c r="C19" s="58"/>
      <c r="D19" s="58"/>
      <c r="E19" s="61"/>
      <c r="F19" s="61"/>
      <c r="G19" s="51"/>
      <c r="H19" s="53"/>
    </row>
    <row r="20" spans="1:8" ht="57" thickBot="1" x14ac:dyDescent="0.3">
      <c r="A20" s="58">
        <v>3</v>
      </c>
      <c r="B20" s="57" t="s">
        <v>23</v>
      </c>
      <c r="C20" s="58" t="s">
        <v>24</v>
      </c>
      <c r="D20" s="8" t="s">
        <v>25</v>
      </c>
      <c r="E20" s="9">
        <v>1</v>
      </c>
      <c r="F20" s="5">
        <v>200000</v>
      </c>
      <c r="G20" s="10">
        <f t="shared" si="0"/>
        <v>200000</v>
      </c>
      <c r="H20" s="52">
        <f>G20+G21+G22</f>
        <v>305000</v>
      </c>
    </row>
    <row r="21" spans="1:8" ht="169.5" thickBot="1" x14ac:dyDescent="0.3">
      <c r="A21" s="58"/>
      <c r="B21" s="57"/>
      <c r="C21" s="58"/>
      <c r="D21" s="8" t="s">
        <v>26</v>
      </c>
      <c r="E21" s="9">
        <v>1</v>
      </c>
      <c r="F21" s="5">
        <v>15000</v>
      </c>
      <c r="G21" s="10">
        <f t="shared" si="0"/>
        <v>15000</v>
      </c>
      <c r="H21" s="52"/>
    </row>
    <row r="22" spans="1:8" ht="50.25" customHeight="1" thickBot="1" x14ac:dyDescent="0.3">
      <c r="A22" s="58"/>
      <c r="B22" s="57"/>
      <c r="C22" s="58"/>
      <c r="D22" s="8" t="s">
        <v>27</v>
      </c>
      <c r="E22" s="9">
        <v>1</v>
      </c>
      <c r="F22" s="5">
        <v>90000</v>
      </c>
      <c r="G22" s="10">
        <f t="shared" si="0"/>
        <v>90000</v>
      </c>
      <c r="H22" s="52"/>
    </row>
    <row r="23" spans="1:8" ht="19.5" thickBot="1" x14ac:dyDescent="0.3">
      <c r="A23" s="57">
        <v>4</v>
      </c>
      <c r="B23" s="57" t="s">
        <v>28</v>
      </c>
      <c r="C23" s="57" t="s">
        <v>29</v>
      </c>
      <c r="D23" s="8" t="s">
        <v>30</v>
      </c>
      <c r="E23" s="5">
        <v>6</v>
      </c>
      <c r="F23" s="5">
        <v>400</v>
      </c>
      <c r="G23" s="10">
        <f t="shared" si="0"/>
        <v>2400</v>
      </c>
      <c r="H23" s="52">
        <f>G23+G24+G27+G25+G26</f>
        <v>12000</v>
      </c>
    </row>
    <row r="24" spans="1:8" ht="38.25" thickBot="1" x14ac:dyDescent="0.3">
      <c r="A24" s="57"/>
      <c r="B24" s="57"/>
      <c r="C24" s="57"/>
      <c r="D24" s="8" t="s">
        <v>31</v>
      </c>
      <c r="E24" s="5">
        <v>30</v>
      </c>
      <c r="F24" s="5">
        <v>90</v>
      </c>
      <c r="G24" s="10">
        <f t="shared" si="0"/>
        <v>2700</v>
      </c>
      <c r="H24" s="52"/>
    </row>
    <row r="25" spans="1:8" ht="75.75" thickBot="1" x14ac:dyDescent="0.3">
      <c r="A25" s="57"/>
      <c r="B25" s="57"/>
      <c r="C25" s="57"/>
      <c r="D25" s="8" t="s">
        <v>32</v>
      </c>
      <c r="E25" s="5">
        <v>1</v>
      </c>
      <c r="F25" s="5">
        <v>1250</v>
      </c>
      <c r="G25" s="10">
        <f t="shared" si="0"/>
        <v>1250</v>
      </c>
      <c r="H25" s="52"/>
    </row>
    <row r="26" spans="1:8" ht="75.75" thickBot="1" x14ac:dyDescent="0.3">
      <c r="A26" s="57"/>
      <c r="B26" s="57"/>
      <c r="C26" s="57"/>
      <c r="D26" s="8" t="s">
        <v>33</v>
      </c>
      <c r="E26" s="5">
        <v>1</v>
      </c>
      <c r="F26" s="5">
        <v>1250</v>
      </c>
      <c r="G26" s="10">
        <f t="shared" si="0"/>
        <v>1250</v>
      </c>
      <c r="H26" s="52"/>
    </row>
    <row r="27" spans="1:8" ht="33" customHeight="1" thickBot="1" x14ac:dyDescent="0.3">
      <c r="A27" s="57"/>
      <c r="B27" s="57"/>
      <c r="C27" s="57"/>
      <c r="D27" s="8" t="s">
        <v>34</v>
      </c>
      <c r="E27" s="5">
        <v>44</v>
      </c>
      <c r="F27" s="5">
        <v>100</v>
      </c>
      <c r="G27" s="10">
        <f t="shared" si="0"/>
        <v>4400</v>
      </c>
      <c r="H27" s="52"/>
    </row>
    <row r="28" spans="1:8" ht="15.75" thickBot="1" x14ac:dyDescent="0.3">
      <c r="A28" s="57">
        <v>5</v>
      </c>
      <c r="B28" s="57" t="s">
        <v>35</v>
      </c>
      <c r="C28" s="57" t="s">
        <v>36</v>
      </c>
      <c r="D28" s="57" t="s">
        <v>13</v>
      </c>
      <c r="E28" s="61">
        <v>100</v>
      </c>
      <c r="F28" s="61">
        <v>700</v>
      </c>
      <c r="G28" s="51">
        <f>E28*F28</f>
        <v>70000</v>
      </c>
      <c r="H28" s="52">
        <f>G28+G29+G30</f>
        <v>70000</v>
      </c>
    </row>
    <row r="29" spans="1:8" ht="15.75" thickBot="1" x14ac:dyDescent="0.3">
      <c r="A29" s="57"/>
      <c r="B29" s="57"/>
      <c r="C29" s="57"/>
      <c r="D29" s="57"/>
      <c r="E29" s="61"/>
      <c r="F29" s="61"/>
      <c r="G29" s="51"/>
      <c r="H29" s="52"/>
    </row>
    <row r="30" spans="1:8" ht="15.75" thickBot="1" x14ac:dyDescent="0.3">
      <c r="A30" s="57"/>
      <c r="B30" s="57"/>
      <c r="C30" s="57"/>
      <c r="D30" s="57"/>
      <c r="E30" s="61"/>
      <c r="F30" s="61"/>
      <c r="G30" s="51"/>
      <c r="H30" s="52"/>
    </row>
    <row r="31" spans="1:8" ht="18.75" hidden="1" x14ac:dyDescent="0.3">
      <c r="A31" s="71"/>
      <c r="B31" s="74"/>
      <c r="C31" s="77"/>
      <c r="D31" s="11"/>
      <c r="E31" s="12"/>
      <c r="F31" s="13"/>
      <c r="G31" s="14"/>
      <c r="H31" s="80">
        <f>G31+G32+G33+G34</f>
        <v>0</v>
      </c>
    </row>
    <row r="32" spans="1:8" ht="18.75" hidden="1" x14ac:dyDescent="0.3">
      <c r="A32" s="72"/>
      <c r="B32" s="75"/>
      <c r="C32" s="78"/>
      <c r="D32" s="15"/>
      <c r="E32" s="16"/>
      <c r="F32" s="17"/>
      <c r="G32" s="18"/>
      <c r="H32" s="81"/>
    </row>
    <row r="33" spans="1:8" ht="18.75" hidden="1" x14ac:dyDescent="0.3">
      <c r="A33" s="72"/>
      <c r="B33" s="75"/>
      <c r="C33" s="78"/>
      <c r="D33" s="15"/>
      <c r="E33" s="16"/>
      <c r="F33" s="17"/>
      <c r="G33" s="18"/>
      <c r="H33" s="81"/>
    </row>
    <row r="34" spans="1:8" ht="18.75" hidden="1" x14ac:dyDescent="0.3">
      <c r="A34" s="73"/>
      <c r="B34" s="76"/>
      <c r="C34" s="79"/>
      <c r="D34" s="19"/>
      <c r="E34" s="20"/>
      <c r="F34" s="21"/>
      <c r="G34" s="22"/>
      <c r="H34" s="82"/>
    </row>
    <row r="35" spans="1:8" ht="18.75" hidden="1" x14ac:dyDescent="0.3">
      <c r="A35" s="62"/>
      <c r="B35" s="64"/>
      <c r="C35" s="66"/>
      <c r="D35" s="23"/>
      <c r="E35" s="24"/>
      <c r="F35" s="25"/>
      <c r="G35" s="26"/>
      <c r="H35" s="68">
        <f>G35+G36</f>
        <v>0</v>
      </c>
    </row>
    <row r="36" spans="1:8" ht="19.5" hidden="1" thickBot="1" x14ac:dyDescent="0.35">
      <c r="A36" s="63"/>
      <c r="B36" s="65"/>
      <c r="C36" s="67"/>
      <c r="D36" s="27"/>
      <c r="E36" s="28"/>
      <c r="F36" s="29"/>
      <c r="G36" s="30"/>
      <c r="H36" s="69"/>
    </row>
    <row r="37" spans="1:8" ht="19.5" x14ac:dyDescent="0.35">
      <c r="A37" s="31"/>
      <c r="B37" s="50" t="s">
        <v>37</v>
      </c>
      <c r="C37" s="50"/>
      <c r="D37" s="50"/>
      <c r="E37" s="50"/>
      <c r="F37" s="50"/>
      <c r="G37" s="50"/>
      <c r="H37" s="32">
        <f>SUM(H10:H30)</f>
        <v>974000</v>
      </c>
    </row>
    <row r="38" spans="1:8" ht="19.5" x14ac:dyDescent="0.35">
      <c r="A38" s="31"/>
      <c r="B38" s="33"/>
      <c r="C38" s="33"/>
      <c r="D38" s="33"/>
      <c r="E38" s="33"/>
      <c r="F38" s="33"/>
      <c r="G38" s="33"/>
      <c r="H38" s="32"/>
    </row>
    <row r="39" spans="1:8" ht="19.5" x14ac:dyDescent="0.35">
      <c r="A39" s="31"/>
      <c r="B39" s="56" t="s">
        <v>38</v>
      </c>
      <c r="C39" s="70"/>
      <c r="D39" s="70"/>
      <c r="E39" s="70"/>
      <c r="F39" s="70"/>
      <c r="G39" s="70"/>
      <c r="H39" s="32"/>
    </row>
    <row r="40" spans="1:8" ht="19.5" thickBot="1" x14ac:dyDescent="0.35">
      <c r="A40" s="31"/>
      <c r="B40" s="31"/>
      <c r="C40" s="31"/>
      <c r="D40" s="31"/>
      <c r="E40" s="31"/>
      <c r="F40" s="31"/>
      <c r="G40" s="31"/>
      <c r="H40" s="31"/>
    </row>
    <row r="41" spans="1:8" ht="19.5" thickBot="1" x14ac:dyDescent="0.35">
      <c r="A41" s="57">
        <v>1</v>
      </c>
      <c r="B41" s="57" t="s">
        <v>39</v>
      </c>
      <c r="C41" s="57" t="s">
        <v>40</v>
      </c>
      <c r="D41" s="34" t="s">
        <v>30</v>
      </c>
      <c r="E41" s="5">
        <v>3</v>
      </c>
      <c r="F41" s="5">
        <v>300</v>
      </c>
      <c r="G41" s="10">
        <f t="shared" ref="G41:G42" si="1">E41*F41</f>
        <v>900</v>
      </c>
      <c r="H41" s="52">
        <v>8000</v>
      </c>
    </row>
    <row r="42" spans="1:8" ht="38.25" thickBot="1" x14ac:dyDescent="0.35">
      <c r="A42" s="57"/>
      <c r="B42" s="57"/>
      <c r="C42" s="57"/>
      <c r="D42" s="34" t="s">
        <v>31</v>
      </c>
      <c r="E42" s="5">
        <v>30</v>
      </c>
      <c r="F42" s="5">
        <v>90</v>
      </c>
      <c r="G42" s="10">
        <f t="shared" si="1"/>
        <v>2700</v>
      </c>
      <c r="H42" s="52"/>
    </row>
    <row r="43" spans="1:8" ht="19.5" thickBot="1" x14ac:dyDescent="0.35">
      <c r="A43" s="57"/>
      <c r="B43" s="57"/>
      <c r="C43" s="57"/>
      <c r="D43" s="34"/>
      <c r="E43" s="5"/>
      <c r="F43" s="5"/>
      <c r="G43" s="10"/>
      <c r="H43" s="52"/>
    </row>
    <row r="44" spans="1:8" ht="75.75" thickBot="1" x14ac:dyDescent="0.35">
      <c r="A44" s="57"/>
      <c r="B44" s="57"/>
      <c r="C44" s="57"/>
      <c r="D44" s="34" t="s">
        <v>41</v>
      </c>
      <c r="E44" s="5">
        <v>30</v>
      </c>
      <c r="F44" s="5">
        <v>150</v>
      </c>
      <c r="G44" s="10">
        <f>E44*F44</f>
        <v>4500</v>
      </c>
      <c r="H44" s="52"/>
    </row>
    <row r="45" spans="1:8" ht="15.75" thickBot="1" x14ac:dyDescent="0.3">
      <c r="A45" s="58">
        <v>2</v>
      </c>
      <c r="B45" s="57" t="s">
        <v>42</v>
      </c>
      <c r="C45" s="58" t="s">
        <v>43</v>
      </c>
      <c r="D45" s="57" t="s">
        <v>25</v>
      </c>
      <c r="E45" s="58">
        <v>1</v>
      </c>
      <c r="F45" s="61">
        <v>45000</v>
      </c>
      <c r="G45" s="51">
        <v>45000</v>
      </c>
      <c r="H45" s="52">
        <f>G45+G46+G47+G48</f>
        <v>45000</v>
      </c>
    </row>
    <row r="46" spans="1:8" ht="15.75" thickBot="1" x14ac:dyDescent="0.3">
      <c r="A46" s="59"/>
      <c r="B46" s="60"/>
      <c r="C46" s="60"/>
      <c r="D46" s="57"/>
      <c r="E46" s="58"/>
      <c r="F46" s="61"/>
      <c r="G46" s="51"/>
      <c r="H46" s="53"/>
    </row>
    <row r="47" spans="1:8" ht="15.75" thickBot="1" x14ac:dyDescent="0.3">
      <c r="A47" s="59"/>
      <c r="B47" s="60"/>
      <c r="C47" s="60"/>
      <c r="D47" s="57"/>
      <c r="E47" s="58"/>
      <c r="F47" s="61"/>
      <c r="G47" s="51"/>
      <c r="H47" s="53"/>
    </row>
    <row r="48" spans="1:8" ht="15.75" thickBot="1" x14ac:dyDescent="0.3">
      <c r="A48" s="59"/>
      <c r="B48" s="60"/>
      <c r="C48" s="60"/>
      <c r="D48" s="57"/>
      <c r="E48" s="58"/>
      <c r="F48" s="61"/>
      <c r="G48" s="51"/>
      <c r="H48" s="53"/>
    </row>
    <row r="49" spans="1:8" ht="75.75" thickBot="1" x14ac:dyDescent="0.3">
      <c r="A49" s="8">
        <v>3</v>
      </c>
      <c r="B49" s="8" t="s">
        <v>44</v>
      </c>
      <c r="C49" s="8" t="s">
        <v>45</v>
      </c>
      <c r="D49" s="8" t="s">
        <v>13</v>
      </c>
      <c r="E49" s="5">
        <v>250</v>
      </c>
      <c r="F49" s="5">
        <v>200</v>
      </c>
      <c r="G49" s="10">
        <f t="shared" ref="G49:G50" si="2">E49*F49</f>
        <v>50000</v>
      </c>
      <c r="H49" s="35">
        <f t="shared" ref="H49:H50" si="3">G49</f>
        <v>50000</v>
      </c>
    </row>
    <row r="50" spans="1:8" ht="55.5" customHeight="1" thickBot="1" x14ac:dyDescent="0.35">
      <c r="A50" s="8">
        <v>4</v>
      </c>
      <c r="B50" s="8" t="s">
        <v>46</v>
      </c>
      <c r="C50" s="8" t="s">
        <v>47</v>
      </c>
      <c r="D50" s="34" t="s">
        <v>13</v>
      </c>
      <c r="E50" s="5">
        <v>100</v>
      </c>
      <c r="F50" s="5">
        <v>1000</v>
      </c>
      <c r="G50" s="10">
        <f t="shared" si="2"/>
        <v>100000</v>
      </c>
      <c r="H50" s="35">
        <f t="shared" si="3"/>
        <v>100000</v>
      </c>
    </row>
    <row r="51" spans="1:8" ht="19.5" x14ac:dyDescent="0.35">
      <c r="A51" s="31"/>
      <c r="B51" s="50" t="s">
        <v>48</v>
      </c>
      <c r="C51" s="50"/>
      <c r="D51" s="50"/>
      <c r="E51" s="50"/>
      <c r="F51" s="50"/>
      <c r="G51" s="50"/>
      <c r="H51" s="32">
        <f>SUM(H41:H50)</f>
        <v>203000</v>
      </c>
    </row>
    <row r="52" spans="1:8" ht="18.75" x14ac:dyDescent="0.3">
      <c r="A52" s="31"/>
      <c r="B52" s="31"/>
      <c r="C52" s="31"/>
      <c r="D52" s="31"/>
      <c r="E52" s="31"/>
      <c r="F52" s="31"/>
      <c r="G52" s="31"/>
      <c r="H52" s="31"/>
    </row>
    <row r="53" spans="1:8" ht="19.5" x14ac:dyDescent="0.35">
      <c r="A53" s="31"/>
      <c r="B53" s="54" t="s">
        <v>49</v>
      </c>
      <c r="C53" s="54"/>
      <c r="D53" s="54"/>
      <c r="E53" s="54"/>
      <c r="F53" s="54"/>
      <c r="G53" s="54"/>
      <c r="H53" s="31"/>
    </row>
    <row r="54" spans="1:8" ht="19.5" thickBot="1" x14ac:dyDescent="0.35">
      <c r="A54" s="31"/>
      <c r="B54" s="31"/>
      <c r="C54" s="31"/>
      <c r="D54" s="31"/>
      <c r="E54" s="31"/>
      <c r="F54" s="31"/>
      <c r="G54" s="31"/>
      <c r="H54" s="31"/>
    </row>
    <row r="55" spans="1:8" ht="75.75" thickBot="1" x14ac:dyDescent="0.35">
      <c r="A55" s="36">
        <v>1</v>
      </c>
      <c r="B55" s="37" t="s">
        <v>44</v>
      </c>
      <c r="C55" s="38" t="s">
        <v>45</v>
      </c>
      <c r="D55" s="39" t="s">
        <v>13</v>
      </c>
      <c r="E55" s="24">
        <v>250</v>
      </c>
      <c r="F55" s="24">
        <v>200</v>
      </c>
      <c r="G55" s="40">
        <f t="shared" ref="G55:G56" si="4">E55*F55</f>
        <v>50000</v>
      </c>
      <c r="H55" s="41">
        <f>G55</f>
        <v>50000</v>
      </c>
    </row>
    <row r="56" spans="1:8" ht="94.5" thickBot="1" x14ac:dyDescent="0.3">
      <c r="A56" s="36">
        <v>2</v>
      </c>
      <c r="B56" s="42" t="s">
        <v>50</v>
      </c>
      <c r="C56" s="43" t="s">
        <v>45</v>
      </c>
      <c r="D56" s="43" t="s">
        <v>13</v>
      </c>
      <c r="E56" s="44">
        <v>200</v>
      </c>
      <c r="F56" s="44">
        <v>350</v>
      </c>
      <c r="G56" s="45">
        <f t="shared" si="4"/>
        <v>70000</v>
      </c>
      <c r="H56" s="46">
        <f t="shared" ref="H56" si="5">G56</f>
        <v>70000</v>
      </c>
    </row>
    <row r="57" spans="1:8" ht="19.5" x14ac:dyDescent="0.35">
      <c r="A57" s="31"/>
      <c r="B57" s="55" t="s">
        <v>51</v>
      </c>
      <c r="C57" s="55"/>
      <c r="D57" s="55"/>
      <c r="E57" s="55"/>
      <c r="F57" s="55"/>
      <c r="G57" s="55"/>
      <c r="H57" s="32">
        <f>SUM(H55:H56)</f>
        <v>120000</v>
      </c>
    </row>
    <row r="58" spans="1:8" ht="18.75" x14ac:dyDescent="0.3">
      <c r="A58" s="31"/>
      <c r="B58" s="31"/>
      <c r="C58" s="31"/>
      <c r="D58" s="31"/>
      <c r="E58" s="31"/>
      <c r="F58" s="31"/>
      <c r="G58" s="31"/>
      <c r="H58" s="31"/>
    </row>
    <row r="59" spans="1:8" ht="19.5" x14ac:dyDescent="0.35">
      <c r="A59" s="31"/>
      <c r="B59" s="56" t="s">
        <v>52</v>
      </c>
      <c r="C59" s="56"/>
      <c r="D59" s="56"/>
      <c r="E59" s="56"/>
      <c r="F59" s="56"/>
      <c r="G59" s="56"/>
      <c r="H59" s="31"/>
    </row>
    <row r="60" spans="1:8" ht="19.5" thickBot="1" x14ac:dyDescent="0.35">
      <c r="A60" s="31"/>
      <c r="B60" s="31"/>
      <c r="C60" s="31"/>
      <c r="D60" s="31"/>
      <c r="E60" s="31"/>
      <c r="F60" s="31"/>
      <c r="G60" s="31"/>
      <c r="H60" s="31"/>
    </row>
    <row r="61" spans="1:8" ht="94.5" thickBot="1" x14ac:dyDescent="0.3">
      <c r="A61" s="8">
        <v>1</v>
      </c>
      <c r="B61" s="9" t="s">
        <v>53</v>
      </c>
      <c r="C61" s="9" t="s">
        <v>45</v>
      </c>
      <c r="D61" s="9" t="s">
        <v>13</v>
      </c>
      <c r="E61" s="5">
        <v>200</v>
      </c>
      <c r="F61" s="5">
        <v>700</v>
      </c>
      <c r="G61" s="10">
        <f t="shared" ref="G61:G63" si="6">E61*F61</f>
        <v>140000</v>
      </c>
      <c r="H61" s="35">
        <f t="shared" ref="H61:H63" si="7">G61</f>
        <v>140000</v>
      </c>
    </row>
    <row r="62" spans="1:8" ht="46.5" customHeight="1" thickBot="1" x14ac:dyDescent="0.3">
      <c r="A62" s="9">
        <v>2</v>
      </c>
      <c r="B62" s="8" t="s">
        <v>44</v>
      </c>
      <c r="C62" s="9" t="s">
        <v>45</v>
      </c>
      <c r="D62" s="8" t="s">
        <v>13</v>
      </c>
      <c r="E62" s="9">
        <v>500</v>
      </c>
      <c r="F62" s="5">
        <v>200</v>
      </c>
      <c r="G62" s="10">
        <f t="shared" si="6"/>
        <v>100000</v>
      </c>
      <c r="H62" s="35">
        <f t="shared" si="7"/>
        <v>100000</v>
      </c>
    </row>
    <row r="63" spans="1:8" ht="57" thickBot="1" x14ac:dyDescent="0.3">
      <c r="A63" s="8">
        <v>3</v>
      </c>
      <c r="B63" s="8" t="s">
        <v>54</v>
      </c>
      <c r="C63" s="8" t="s">
        <v>47</v>
      </c>
      <c r="D63" s="8" t="s">
        <v>13</v>
      </c>
      <c r="E63" s="5">
        <v>100</v>
      </c>
      <c r="F63" s="5">
        <v>800</v>
      </c>
      <c r="G63" s="10">
        <f t="shared" si="6"/>
        <v>80000</v>
      </c>
      <c r="H63" s="35">
        <f t="shared" si="7"/>
        <v>80000</v>
      </c>
    </row>
    <row r="64" spans="1:8" ht="19.5" hidden="1" thickBot="1" x14ac:dyDescent="0.35">
      <c r="A64" s="47"/>
      <c r="B64" s="48"/>
      <c r="C64" s="48"/>
      <c r="D64" s="48"/>
      <c r="E64" s="48"/>
      <c r="F64" s="48"/>
      <c r="G64" s="48"/>
      <c r="H64" s="48"/>
    </row>
    <row r="65" spans="1:8" ht="19.5" hidden="1" thickBot="1" x14ac:dyDescent="0.35">
      <c r="A65" s="47"/>
      <c r="B65" s="48"/>
      <c r="C65" s="48"/>
      <c r="D65" s="48"/>
      <c r="E65" s="48"/>
      <c r="F65" s="48"/>
      <c r="G65" s="48"/>
      <c r="H65" s="48"/>
    </row>
    <row r="66" spans="1:8" ht="19.5" hidden="1" thickBot="1" x14ac:dyDescent="0.35">
      <c r="A66" s="47"/>
      <c r="B66" s="48"/>
      <c r="C66" s="48"/>
      <c r="D66" s="48"/>
      <c r="E66" s="48"/>
      <c r="F66" s="48"/>
      <c r="G66" s="48"/>
      <c r="H66" s="48"/>
    </row>
    <row r="67" spans="1:8" ht="19.5" hidden="1" thickBot="1" x14ac:dyDescent="0.35">
      <c r="A67" s="47"/>
      <c r="B67" s="48"/>
      <c r="C67" s="48"/>
      <c r="D67" s="48"/>
      <c r="E67" s="48"/>
      <c r="F67" s="48"/>
      <c r="G67" s="48"/>
      <c r="H67" s="48"/>
    </row>
    <row r="68" spans="1:8" ht="19.5" hidden="1" thickBot="1" x14ac:dyDescent="0.35">
      <c r="A68" s="47"/>
      <c r="B68" s="48"/>
      <c r="C68" s="48"/>
      <c r="D68" s="48"/>
      <c r="E68" s="48"/>
      <c r="F68" s="48"/>
      <c r="G68" s="48"/>
      <c r="H68" s="48"/>
    </row>
    <row r="69" spans="1:8" ht="19.5" hidden="1" thickBot="1" x14ac:dyDescent="0.35">
      <c r="A69" s="47"/>
      <c r="B69" s="48"/>
      <c r="C69" s="48"/>
      <c r="D69" s="48"/>
      <c r="E69" s="48"/>
      <c r="F69" s="48"/>
      <c r="G69" s="48"/>
      <c r="H69" s="48"/>
    </row>
    <row r="70" spans="1:8" ht="19.5" hidden="1" thickBot="1" x14ac:dyDescent="0.35">
      <c r="A70" s="47"/>
      <c r="B70" s="48"/>
      <c r="C70" s="48"/>
      <c r="D70" s="48"/>
      <c r="E70" s="48"/>
      <c r="F70" s="48"/>
      <c r="G70" s="48"/>
      <c r="H70" s="48"/>
    </row>
    <row r="71" spans="1:8" ht="19.5" hidden="1" thickBot="1" x14ac:dyDescent="0.35">
      <c r="A71" s="47"/>
      <c r="B71" s="48"/>
      <c r="C71" s="48"/>
      <c r="D71" s="48"/>
      <c r="E71" s="48"/>
      <c r="F71" s="48"/>
      <c r="G71" s="48"/>
      <c r="H71" s="48"/>
    </row>
    <row r="72" spans="1:8" ht="19.5" hidden="1" thickBot="1" x14ac:dyDescent="0.35">
      <c r="A72" s="47"/>
      <c r="B72" s="48"/>
      <c r="C72" s="48"/>
      <c r="D72" s="48"/>
      <c r="E72" s="48"/>
      <c r="F72" s="48"/>
      <c r="G72" s="48"/>
      <c r="H72" s="48"/>
    </row>
    <row r="73" spans="1:8" ht="19.5" hidden="1" thickBot="1" x14ac:dyDescent="0.35">
      <c r="A73" s="47"/>
      <c r="B73" s="48"/>
      <c r="C73" s="48"/>
      <c r="D73" s="48"/>
      <c r="E73" s="48"/>
      <c r="F73" s="48"/>
      <c r="G73" s="48"/>
      <c r="H73" s="48"/>
    </row>
    <row r="74" spans="1:8" ht="19.5" hidden="1" thickBot="1" x14ac:dyDescent="0.35">
      <c r="A74" s="47"/>
      <c r="B74" s="48"/>
      <c r="C74" s="48"/>
      <c r="D74" s="48"/>
      <c r="E74" s="48"/>
      <c r="F74" s="48"/>
      <c r="G74" s="48"/>
      <c r="H74" s="48"/>
    </row>
    <row r="75" spans="1:8" ht="19.5" hidden="1" thickBot="1" x14ac:dyDescent="0.35">
      <c r="A75" s="47"/>
      <c r="B75" s="48"/>
      <c r="C75" s="48"/>
      <c r="D75" s="48"/>
      <c r="E75" s="48"/>
      <c r="F75" s="48"/>
      <c r="G75" s="48"/>
      <c r="H75" s="48"/>
    </row>
    <row r="76" spans="1:8" ht="19.5" hidden="1" thickBot="1" x14ac:dyDescent="0.35">
      <c r="A76" s="47"/>
      <c r="B76" s="48"/>
      <c r="C76" s="48"/>
      <c r="D76" s="48"/>
      <c r="E76" s="48"/>
      <c r="F76" s="48"/>
      <c r="G76" s="48"/>
      <c r="H76" s="48"/>
    </row>
    <row r="77" spans="1:8" ht="19.5" hidden="1" thickBot="1" x14ac:dyDescent="0.35">
      <c r="A77" s="47"/>
      <c r="B77" s="48"/>
      <c r="C77" s="48"/>
      <c r="D77" s="48"/>
      <c r="E77" s="48"/>
      <c r="F77" s="48"/>
      <c r="G77" s="48"/>
      <c r="H77" s="48"/>
    </row>
    <row r="78" spans="1:8" ht="94.5" thickBot="1" x14ac:dyDescent="0.35">
      <c r="A78" s="8">
        <v>4</v>
      </c>
      <c r="B78" s="8" t="s">
        <v>55</v>
      </c>
      <c r="C78" s="8" t="s">
        <v>56</v>
      </c>
      <c r="D78" s="34" t="s">
        <v>57</v>
      </c>
      <c r="E78" s="5">
        <v>2</v>
      </c>
      <c r="F78" s="5">
        <v>40000</v>
      </c>
      <c r="G78" s="10">
        <f t="shared" ref="G78" si="8">E78*F78</f>
        <v>80000</v>
      </c>
      <c r="H78" s="35">
        <f t="shared" ref="H78" si="9">G78</f>
        <v>80000</v>
      </c>
    </row>
    <row r="79" spans="1:8" ht="19.5" x14ac:dyDescent="0.35">
      <c r="A79" s="31"/>
      <c r="B79" s="50" t="s">
        <v>58</v>
      </c>
      <c r="C79" s="50"/>
      <c r="D79" s="50"/>
      <c r="E79" s="50"/>
      <c r="F79" s="50"/>
      <c r="G79" s="50"/>
      <c r="H79" s="32">
        <f>SUM(H61:H78)</f>
        <v>400000</v>
      </c>
    </row>
    <row r="80" spans="1:8" ht="18.75" x14ac:dyDescent="0.3">
      <c r="A80" s="31"/>
      <c r="B80" s="31"/>
      <c r="C80" s="31"/>
      <c r="D80" s="31"/>
      <c r="E80" s="31"/>
      <c r="F80" s="31"/>
      <c r="G80" s="31"/>
      <c r="H80" s="31"/>
    </row>
    <row r="81" spans="1:8" ht="19.5" x14ac:dyDescent="0.35">
      <c r="A81" s="31"/>
      <c r="B81" s="31"/>
      <c r="C81" s="49" t="s">
        <v>59</v>
      </c>
      <c r="D81" s="31"/>
      <c r="E81" s="31"/>
      <c r="F81" s="31"/>
      <c r="G81" s="31"/>
      <c r="H81" s="32">
        <f>SUM(H79,H57,H51,H37)</f>
        <v>1697000</v>
      </c>
    </row>
  </sheetData>
  <mergeCells count="59">
    <mergeCell ref="D1:H1"/>
    <mergeCell ref="B3:H3"/>
    <mergeCell ref="B5:H5"/>
    <mergeCell ref="B7:G7"/>
    <mergeCell ref="A10:A16"/>
    <mergeCell ref="B10:B16"/>
    <mergeCell ref="D10:D16"/>
    <mergeCell ref="H10:H16"/>
    <mergeCell ref="G17:G19"/>
    <mergeCell ref="H17:H19"/>
    <mergeCell ref="A20:A22"/>
    <mergeCell ref="B20:B22"/>
    <mergeCell ref="C20:C22"/>
    <mergeCell ref="H20:H22"/>
    <mergeCell ref="A17:A19"/>
    <mergeCell ref="B17:B19"/>
    <mergeCell ref="C17:C19"/>
    <mergeCell ref="D17:D19"/>
    <mergeCell ref="E17:E19"/>
    <mergeCell ref="F17:F19"/>
    <mergeCell ref="A23:A27"/>
    <mergeCell ref="B23:B27"/>
    <mergeCell ref="C23:C27"/>
    <mergeCell ref="H23:H27"/>
    <mergeCell ref="A28:A30"/>
    <mergeCell ref="B28:B30"/>
    <mergeCell ref="C28:C30"/>
    <mergeCell ref="D28:D30"/>
    <mergeCell ref="E28:E30"/>
    <mergeCell ref="F28:F30"/>
    <mergeCell ref="B39:G39"/>
    <mergeCell ref="G28:G30"/>
    <mergeCell ref="H28:H30"/>
    <mergeCell ref="A31:A34"/>
    <mergeCell ref="B31:B34"/>
    <mergeCell ref="C31:C34"/>
    <mergeCell ref="H31:H34"/>
    <mergeCell ref="A35:A36"/>
    <mergeCell ref="B35:B36"/>
    <mergeCell ref="C35:C36"/>
    <mergeCell ref="H35:H36"/>
    <mergeCell ref="B37:G37"/>
    <mergeCell ref="A41:A44"/>
    <mergeCell ref="B41:B44"/>
    <mergeCell ref="C41:C44"/>
    <mergeCell ref="H41:H44"/>
    <mergeCell ref="A45:A48"/>
    <mergeCell ref="B45:B48"/>
    <mergeCell ref="C45:C48"/>
    <mergeCell ref="D45:D48"/>
    <mergeCell ref="E45:E48"/>
    <mergeCell ref="F45:F48"/>
    <mergeCell ref="B79:G79"/>
    <mergeCell ref="G45:G48"/>
    <mergeCell ref="H45:H48"/>
    <mergeCell ref="B51:G51"/>
    <mergeCell ref="B53:G53"/>
    <mergeCell ref="B57:G57"/>
    <mergeCell ref="B59:G59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0801_варинат1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Борисовна</dc:creator>
  <cp:lastModifiedBy>GLAVAMA</cp:lastModifiedBy>
  <cp:lastPrinted>2021-12-15T05:55:36Z</cp:lastPrinted>
  <dcterms:created xsi:type="dcterms:W3CDTF">2021-11-10T07:27:40Z</dcterms:created>
  <dcterms:modified xsi:type="dcterms:W3CDTF">2021-12-15T05:56:22Z</dcterms:modified>
</cp:coreProperties>
</file>