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C385F007-A296-4C15-BA2E-3DD2AF1F96FF}" xr6:coauthVersionLast="46" xr6:coauthVersionMax="46" xr10:uidLastSave="{00000000-0000-0000-0000-000000000000}"/>
  <bookViews>
    <workbookView xWindow="-120" yWindow="-120" windowWidth="29040" windowHeight="15840" xr2:uid="{11E526FA-A095-4D04-94BB-294431780685}"/>
  </bookViews>
  <sheets>
    <sheet name="сл.з.18 от 29.0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3" l="1"/>
  <c r="H32" i="3"/>
  <c r="G145" i="3"/>
  <c r="G144" i="3"/>
  <c r="G143" i="3"/>
  <c r="G141" i="3"/>
  <c r="G140" i="3"/>
  <c r="G139" i="3"/>
  <c r="G138" i="3"/>
  <c r="G137" i="3"/>
  <c r="G136" i="3"/>
  <c r="G135" i="3"/>
  <c r="G134" i="3"/>
  <c r="H133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2" i="3"/>
  <c r="G101" i="3"/>
  <c r="G100" i="3"/>
  <c r="G99" i="3"/>
  <c r="G97" i="3"/>
  <c r="G96" i="3"/>
  <c r="G95" i="3"/>
  <c r="G94" i="3"/>
  <c r="G93" i="3"/>
  <c r="G92" i="3"/>
  <c r="G91" i="3"/>
  <c r="G88" i="3"/>
  <c r="G87" i="3"/>
  <c r="G86" i="3"/>
  <c r="H86" i="3" s="1"/>
  <c r="G78" i="3"/>
  <c r="G77" i="3"/>
  <c r="G76" i="3"/>
  <c r="G75" i="3"/>
  <c r="G74" i="3"/>
  <c r="G73" i="3"/>
  <c r="H72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H40" i="3" s="1"/>
  <c r="G39" i="3"/>
  <c r="G38" i="3"/>
  <c r="G37" i="3"/>
  <c r="G36" i="3"/>
  <c r="G31" i="3"/>
  <c r="G30" i="3"/>
  <c r="G29" i="3"/>
  <c r="G28" i="3"/>
  <c r="G27" i="3"/>
  <c r="G26" i="3"/>
  <c r="G25" i="3"/>
  <c r="G24" i="3"/>
  <c r="G23" i="3"/>
  <c r="G22" i="3"/>
  <c r="G21" i="3"/>
  <c r="G20" i="3"/>
  <c r="H20" i="3" s="1"/>
  <c r="G19" i="3"/>
  <c r="G18" i="3"/>
  <c r="G17" i="3"/>
  <c r="H17" i="3" s="1"/>
  <c r="G16" i="3"/>
  <c r="G15" i="3"/>
  <c r="G14" i="3"/>
  <c r="G13" i="3"/>
  <c r="G12" i="3"/>
  <c r="G11" i="3"/>
  <c r="G10" i="3"/>
  <c r="G81" i="3"/>
  <c r="G80" i="3"/>
  <c r="G79" i="3"/>
  <c r="H23" i="3" l="1"/>
  <c r="H138" i="3"/>
  <c r="H116" i="3"/>
  <c r="H13" i="3"/>
  <c r="H65" i="3"/>
  <c r="H142" i="3"/>
  <c r="H30" i="3"/>
  <c r="H43" i="3"/>
  <c r="H58" i="3"/>
  <c r="H90" i="3"/>
  <c r="H79" i="3"/>
  <c r="H125" i="3"/>
  <c r="H73" i="3"/>
  <c r="H112" i="3"/>
  <c r="H36" i="3"/>
  <c r="H53" i="3"/>
  <c r="H61" i="3"/>
  <c r="H134" i="3"/>
  <c r="H10" i="3"/>
  <c r="H76" i="3"/>
  <c r="H121" i="3"/>
  <c r="H26" i="3"/>
  <c r="H47" i="3"/>
  <c r="H94" i="3"/>
  <c r="H103" i="3" s="1"/>
  <c r="H107" i="3"/>
  <c r="H146" i="3" s="1"/>
  <c r="H130" i="3"/>
  <c r="H82" i="3" l="1"/>
</calcChain>
</file>

<file path=xl/sharedStrings.xml><?xml version="1.0" encoding="utf-8"?>
<sst xmlns="http://schemas.openxmlformats.org/spreadsheetml/2006/main" count="208" uniqueCount="107">
  <si>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</si>
  <si>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</si>
  <si>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</si>
  <si>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</si>
  <si>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</si>
  <si>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</si>
  <si>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</si>
  <si>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</si>
  <si>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</si>
  <si>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</si>
  <si>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</si>
  <si>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</si>
  <si>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</si>
  <si>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</si>
  <si>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</si>
  <si>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</si>
  <si>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</si>
  <si>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</si>
  <si>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</si>
  <si>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Кубок «Автово» по стрельбе для жителей МО МО Автово</t>
  </si>
  <si>
    <t>Санкт-Петербург</t>
  </si>
  <si>
    <t>Турнир по волейболу, посвященный Дню защитника Отечества, для жителей МО Автово</t>
  </si>
  <si>
    <t xml:space="preserve">
ПМК «Юный корабел»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</si>
  <si>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</si>
  <si>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</si>
  <si>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</si>
  <si>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</si>
  <si>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</si>
  <si>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</si>
  <si>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</si>
  <si>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</si>
  <si>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Спортивные соревнования «Весёлые старты» для детей, проживающих на территории МО Автово</t>
  </si>
  <si>
    <t xml:space="preserve">Спортзал школы   № 386       </t>
  </si>
  <si>
    <t>мяч резиновый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</si>
  <si>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</si>
  <si>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</si>
  <si>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</si>
  <si>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Спортзал школы № 501</t>
  </si>
  <si>
    <t>Итого лимит финансирования на первый квартал</t>
  </si>
  <si>
    <t>Спортивная эстафета для детей МО Автово (6-7 лет)</t>
  </si>
  <si>
    <t>Спортзал школы № 389</t>
  </si>
  <si>
    <t>обруч гимнастический</t>
  </si>
  <si>
    <t xml:space="preserve">Соревнования «Папа, мама, я – олимпийская семья» для детей, проживающих на территории МО Автово </t>
  </si>
  <si>
    <t>Турнир по мини-футболу «Серебряный кубок Автово» для жителей МО Автово</t>
  </si>
  <si>
    <t>Стадион  школы № 501,
Стадион  школы № 480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</si>
  <si>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</si>
  <si>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</si>
  <si>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</si>
  <si>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</si>
  <si>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</si>
  <si>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Культурно-спортивный праздник «Папа, мама, я – спортивная семья»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</si>
  <si>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</si>
  <si>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</si>
  <si>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</si>
  <si>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</si>
  <si>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</si>
  <si>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</si>
  <si>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</si>
  <si>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</si>
  <si>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Спортзал школы № 480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</si>
  <si>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</si>
  <si>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</si>
  <si>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</si>
  <si>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</si>
  <si>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</si>
  <si>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</si>
  <si>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</si>
  <si>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</si>
  <si>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</si>
  <si>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>Военно-спортивный праздник «День Призывника Автово» для жителей МО Автово</t>
  </si>
  <si>
    <t>СВУ МВД, ул.  Кронштадтская д. 5</t>
  </si>
  <si>
    <t>компас</t>
  </si>
  <si>
    <t>н-р молодого бойца</t>
  </si>
  <si>
    <t xml:space="preserve">Спортивные соревнования «Весёлая карусель» для детей, проживающих на территории МО Автово (начальная школа) </t>
  </si>
  <si>
    <t>Спортзал школы №397</t>
  </si>
  <si>
    <t>Спортивные соревнования «Весёлый мяч» для детей проживающих на территории МО Автово</t>
  </si>
  <si>
    <t xml:space="preserve">Спортзал школы №501 </t>
  </si>
  <si>
    <t>Первенство по настольному теннису для жителей МО Автово</t>
  </si>
  <si>
    <t>Соревнования по стритболу для жителей МО Автово</t>
  </si>
  <si>
    <t>Спортивная площадка ПМК «Юный корабел»</t>
  </si>
  <si>
    <t>стела с Никой</t>
  </si>
  <si>
    <t>Стадион у школы № 480</t>
  </si>
  <si>
    <t>\с</t>
  </si>
  <si>
    <t>Турнир по мини-футболу, посвященный Дню сотрудника органов внутренних дел Российской Федерации, для жителей МО Автово</t>
  </si>
  <si>
    <t>Рождественский турнир по футболу для жителей МО Автово</t>
  </si>
  <si>
    <t>Спортивный соревнования «Здравствуй школа!» для жителей МО Автово</t>
  </si>
  <si>
    <t>Спортзал школы №501</t>
  </si>
  <si>
    <t>Итого лимит финансирования на четвертый квартал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</si>
  <si>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2021 году</t>
  </si>
  <si>
    <t>Первый квартал (январь – март) 2021 года</t>
  </si>
  <si>
    <t>Покупка сувенирной продукции для мероприятий по спорту на 2021 год</t>
  </si>
  <si>
    <t>Лимит финансирования на  2021 года (в рублях)</t>
  </si>
  <si>
    <t>Второй квартал (апрель – июнь) 2021 года</t>
  </si>
  <si>
    <t>Третий квартал (июль - сентябрь) 2021 года</t>
  </si>
  <si>
    <t>Турнир по мини-футболу «Автовская осень – 2021» для жителей МО Автово</t>
  </si>
  <si>
    <t>Турнир по мини-футболу «Белые ночи – 2021 в Автово» для жителей МО Автово</t>
  </si>
  <si>
    <t>Четвертый квартал (октябрь - декабрь) 2021 года</t>
  </si>
  <si>
    <t>Турнир по футболу «Закрытие сезона 2021» для жителей МО Автово</t>
  </si>
  <si>
    <t>Соревнования по волейболу «Золотая осень 2021» для жителей МО Автово</t>
  </si>
  <si>
    <t>Общий объем финансирования на 2021 год</t>
  </si>
  <si>
    <t>спортзал школы МО Автово</t>
  </si>
  <si>
    <t xml:space="preserve">
Турнир по настольному теннису, посвященный 76-ой годовщине Победы в Великой Отечественной войне, для жителей МО Автово</t>
  </si>
  <si>
    <t xml:space="preserve">
Турнир по настольному теннису, посвященный посвященный 76-ой годовщине Победы в Великой Отечественной войне, для жителей МО Автово</t>
  </si>
  <si>
    <t>Общий объем финансирования на 2021 год – 549 000 рублей</t>
  </si>
  <si>
    <t>Часы настенные с символикой МО Автово</t>
  </si>
  <si>
    <t>Планинг с символикой МО Автово</t>
  </si>
  <si>
    <t>Приложение к постановлению местной администрации
МО МО Автово от 31 марта 2021 года № 13-п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</si>
</sst>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2" fillId="0" borderId="0" xfId="0" applyNumberFormat="1" applyFo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0" fontId="5" fillId="0" borderId="1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 shrinkToFit="1"/>
    </xf>
    <xf numFmtId="0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" fontId="2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3" fontId="2" fillId="0" borderId="1" xfId="0" applyNumberFormat="1" applyFont="1" applyBorder="1" applyAlignment="1">
      <alignment vertical="center" wrapText="1" shrinkToFit="1"/>
    </xf>
    <xf numFmtId="0" fontId="12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82C7-7639-4383-884D-D6B96379843D}">
  <sheetPr>
    <tabColor theme="9" tint="0.59999389629810485"/>
  </sheetPr>
  <dimension ref="A1:H148"/>
  <sheetViews>
    <sheetView tabSelected="1" topLeftCell="A151" zoomScaleNormal="100" workbookViewId="0">
      <selection activeCell="C172" sqref="C172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" bestFit="1" customWidth="1"/>
    <col min="5" max="5" width="7.5703125" bestFit="1" customWidth="1"/>
    <col min="7" max="7" width="16" bestFit="1" customWidth="1"/>
    <col min="8" max="8" width="13" customWidth="1"/>
  </cols>
  <sheetData>
    <row r="1" spans="1:8" ht="90.75" customHeight="1" x14ac:dyDescent="0.25">
      <c r="D1" s="68" t="s">
        <v>106</v>
      </c>
      <c r="E1" s="68"/>
      <c r="F1" s="69"/>
      <c r="G1" s="69"/>
      <c r="H1" s="69"/>
    </row>
    <row r="3" spans="1:8" ht="66.75" customHeight="1" x14ac:dyDescent="0.25">
      <c r="B3" s="55" t="s">
        <v>88</v>
      </c>
      <c r="C3" s="55"/>
      <c r="D3" s="55"/>
      <c r="E3" s="55"/>
      <c r="F3" s="56"/>
      <c r="G3" s="56"/>
      <c r="H3" s="56"/>
    </row>
    <row r="5" spans="1:8" ht="17.25" x14ac:dyDescent="0.3">
      <c r="B5" s="59" t="s">
        <v>103</v>
      </c>
      <c r="C5" s="59"/>
      <c r="D5" s="59"/>
      <c r="E5" s="59"/>
      <c r="F5" s="60"/>
      <c r="G5" s="60"/>
      <c r="H5" s="60"/>
    </row>
    <row r="6" spans="1:8" ht="15.75" x14ac:dyDescent="0.25">
      <c r="B6" s="10"/>
      <c r="C6" s="10"/>
      <c r="D6" s="10"/>
      <c r="E6" s="10"/>
    </row>
    <row r="7" spans="1:8" x14ac:dyDescent="0.25">
      <c r="B7" s="57" t="s">
        <v>89</v>
      </c>
      <c r="C7" s="58"/>
      <c r="D7" s="58"/>
      <c r="E7" s="58"/>
      <c r="F7" s="58"/>
      <c r="G7" s="58"/>
    </row>
    <row r="9" spans="1:8" ht="48" x14ac:dyDescent="0.25">
      <c r="A9" s="11" t="s">
        <v>1</v>
      </c>
      <c r="B9" s="12" t="s">
        <v>0</v>
      </c>
      <c r="C9" s="13" t="s">
        <v>8</v>
      </c>
      <c r="D9" s="12" t="s">
        <v>2</v>
      </c>
      <c r="E9" s="13" t="s">
        <v>3</v>
      </c>
      <c r="F9" s="14" t="s">
        <v>4</v>
      </c>
      <c r="G9" s="15" t="s">
        <v>5</v>
      </c>
      <c r="H9" s="16" t="s">
        <v>91</v>
      </c>
    </row>
    <row r="10" spans="1:8" x14ac:dyDescent="0.25">
      <c r="A10" s="32">
        <v>1</v>
      </c>
      <c r="B10" s="34" t="s">
        <v>12</v>
      </c>
      <c r="C10" s="66" t="s">
        <v>13</v>
      </c>
      <c r="D10" s="3" t="s">
        <v>9</v>
      </c>
      <c r="E10" s="19">
        <v>6</v>
      </c>
      <c r="F10" s="19">
        <v>750</v>
      </c>
      <c r="G10" s="20">
        <f t="shared" ref="G10:G31" si="0">E10*F10</f>
        <v>4500</v>
      </c>
      <c r="H10" s="36">
        <f>G10+G11+G12</f>
        <v>10000</v>
      </c>
    </row>
    <row r="11" spans="1:8" x14ac:dyDescent="0.25">
      <c r="A11" s="33"/>
      <c r="B11" s="49"/>
      <c r="C11" s="66"/>
      <c r="D11" s="2" t="s">
        <v>10</v>
      </c>
      <c r="E11" s="19">
        <v>18</v>
      </c>
      <c r="F11" s="19">
        <v>90</v>
      </c>
      <c r="G11" s="20">
        <f t="shared" si="0"/>
        <v>1620</v>
      </c>
      <c r="H11" s="37"/>
    </row>
    <row r="12" spans="1:8" ht="36" customHeight="1" x14ac:dyDescent="0.25">
      <c r="A12" s="33"/>
      <c r="B12" s="49"/>
      <c r="C12" s="66"/>
      <c r="D12" s="3" t="s">
        <v>11</v>
      </c>
      <c r="E12" s="19">
        <v>2</v>
      </c>
      <c r="F12" s="19">
        <v>1940</v>
      </c>
      <c r="G12" s="20">
        <f t="shared" si="0"/>
        <v>3880</v>
      </c>
      <c r="H12" s="37"/>
    </row>
    <row r="13" spans="1:8" x14ac:dyDescent="0.25">
      <c r="A13" s="44">
        <v>2</v>
      </c>
      <c r="B13" s="39" t="s">
        <v>14</v>
      </c>
      <c r="C13" s="66" t="s">
        <v>15</v>
      </c>
      <c r="D13" s="2" t="s">
        <v>9</v>
      </c>
      <c r="E13" s="28">
        <v>4</v>
      </c>
      <c r="F13" s="19">
        <v>1000</v>
      </c>
      <c r="G13" s="20">
        <f t="shared" si="0"/>
        <v>4000</v>
      </c>
      <c r="H13" s="36">
        <f>G13+G14+G15+G16</f>
        <v>15000</v>
      </c>
    </row>
    <row r="14" spans="1:8" ht="48" x14ac:dyDescent="0.25">
      <c r="A14" s="38"/>
      <c r="B14" s="52"/>
      <c r="C14" s="46"/>
      <c r="D14" s="2" t="s">
        <v>16</v>
      </c>
      <c r="E14" s="21">
        <v>16</v>
      </c>
      <c r="F14" s="21">
        <v>256.25</v>
      </c>
      <c r="G14" s="22">
        <f t="shared" si="0"/>
        <v>4100</v>
      </c>
      <c r="H14" s="37"/>
    </row>
    <row r="15" spans="1:8" ht="36" x14ac:dyDescent="0.25">
      <c r="A15" s="38"/>
      <c r="B15" s="52"/>
      <c r="C15" s="46"/>
      <c r="D15" s="3" t="s">
        <v>17</v>
      </c>
      <c r="E15" s="21">
        <v>3</v>
      </c>
      <c r="F15" s="21">
        <v>1500</v>
      </c>
      <c r="G15" s="22">
        <f t="shared" si="0"/>
        <v>4500</v>
      </c>
      <c r="H15" s="37"/>
    </row>
    <row r="16" spans="1:8" ht="36" x14ac:dyDescent="0.25">
      <c r="A16" s="38"/>
      <c r="B16" s="52"/>
      <c r="C16" s="46"/>
      <c r="D16" s="2" t="s">
        <v>18</v>
      </c>
      <c r="E16" s="21">
        <v>4</v>
      </c>
      <c r="F16" s="21">
        <v>600</v>
      </c>
      <c r="G16" s="22">
        <f t="shared" si="0"/>
        <v>2400</v>
      </c>
      <c r="H16" s="37"/>
    </row>
    <row r="17" spans="1:8" x14ac:dyDescent="0.25">
      <c r="A17" s="32">
        <v>3</v>
      </c>
      <c r="B17" s="39" t="s">
        <v>19</v>
      </c>
      <c r="C17" s="45" t="s">
        <v>20</v>
      </c>
      <c r="D17" s="2" t="s">
        <v>9</v>
      </c>
      <c r="E17" s="21">
        <v>6</v>
      </c>
      <c r="F17" s="21">
        <v>1000</v>
      </c>
      <c r="G17" s="22">
        <f t="shared" si="0"/>
        <v>6000</v>
      </c>
      <c r="H17" s="36">
        <f>G17+G18+G19</f>
        <v>12000</v>
      </c>
    </row>
    <row r="18" spans="1:8" ht="48" x14ac:dyDescent="0.25">
      <c r="A18" s="32"/>
      <c r="B18" s="39"/>
      <c r="C18" s="45"/>
      <c r="D18" s="2" t="s">
        <v>16</v>
      </c>
      <c r="E18" s="21">
        <v>12</v>
      </c>
      <c r="F18" s="21">
        <v>230</v>
      </c>
      <c r="G18" s="22">
        <f t="shared" si="0"/>
        <v>2760</v>
      </c>
      <c r="H18" s="36"/>
    </row>
    <row r="19" spans="1:8" x14ac:dyDescent="0.25">
      <c r="A19" s="32"/>
      <c r="B19" s="39"/>
      <c r="C19" s="45"/>
      <c r="D19" s="2" t="s">
        <v>10</v>
      </c>
      <c r="E19" s="21">
        <v>36</v>
      </c>
      <c r="F19" s="21">
        <v>90</v>
      </c>
      <c r="G19" s="22">
        <f t="shared" si="0"/>
        <v>3240</v>
      </c>
      <c r="H19" s="36"/>
    </row>
    <row r="20" spans="1:8" x14ac:dyDescent="0.25">
      <c r="A20" s="32">
        <v>4</v>
      </c>
      <c r="B20" s="39" t="s">
        <v>21</v>
      </c>
      <c r="C20" s="45" t="s">
        <v>13</v>
      </c>
      <c r="D20" s="2" t="s">
        <v>9</v>
      </c>
      <c r="E20" s="21">
        <v>4</v>
      </c>
      <c r="F20" s="21">
        <v>1500</v>
      </c>
      <c r="G20" s="22">
        <f t="shared" si="0"/>
        <v>6000</v>
      </c>
      <c r="H20" s="36">
        <f>G20+G21+G22</f>
        <v>12000</v>
      </c>
    </row>
    <row r="21" spans="1:8" ht="36" x14ac:dyDescent="0.25">
      <c r="A21" s="32"/>
      <c r="B21" s="39"/>
      <c r="C21" s="45"/>
      <c r="D21" s="2" t="s">
        <v>11</v>
      </c>
      <c r="E21" s="21">
        <v>3</v>
      </c>
      <c r="F21" s="21">
        <v>1280</v>
      </c>
      <c r="G21" s="22">
        <f t="shared" si="0"/>
        <v>3840</v>
      </c>
      <c r="H21" s="36"/>
    </row>
    <row r="22" spans="1:8" x14ac:dyDescent="0.25">
      <c r="A22" s="32"/>
      <c r="B22" s="39"/>
      <c r="C22" s="45"/>
      <c r="D22" s="2" t="s">
        <v>10</v>
      </c>
      <c r="E22" s="21">
        <v>24</v>
      </c>
      <c r="F22" s="21">
        <v>90</v>
      </c>
      <c r="G22" s="22">
        <f t="shared" si="0"/>
        <v>2160</v>
      </c>
      <c r="H22" s="36"/>
    </row>
    <row r="23" spans="1:8" x14ac:dyDescent="0.25">
      <c r="A23" s="32">
        <v>5</v>
      </c>
      <c r="B23" s="39" t="s">
        <v>27</v>
      </c>
      <c r="C23" s="45" t="s">
        <v>28</v>
      </c>
      <c r="D23" s="2" t="s">
        <v>29</v>
      </c>
      <c r="E23" s="21">
        <v>1</v>
      </c>
      <c r="F23" s="21">
        <v>2700</v>
      </c>
      <c r="G23" s="22">
        <f t="shared" si="0"/>
        <v>2700</v>
      </c>
      <c r="H23" s="36">
        <f>G23+G24+G25</f>
        <v>8000</v>
      </c>
    </row>
    <row r="24" spans="1:8" ht="36" x14ac:dyDescent="0.25">
      <c r="A24" s="32"/>
      <c r="B24" s="39"/>
      <c r="C24" s="45"/>
      <c r="D24" s="2" t="s">
        <v>11</v>
      </c>
      <c r="E24" s="21">
        <v>1</v>
      </c>
      <c r="F24" s="21">
        <v>1700</v>
      </c>
      <c r="G24" s="22">
        <f t="shared" si="0"/>
        <v>1700</v>
      </c>
      <c r="H24" s="36"/>
    </row>
    <row r="25" spans="1:8" ht="24" x14ac:dyDescent="0.25">
      <c r="A25" s="32"/>
      <c r="B25" s="39"/>
      <c r="C25" s="45"/>
      <c r="D25" s="2" t="s">
        <v>25</v>
      </c>
      <c r="E25" s="21">
        <v>36</v>
      </c>
      <c r="F25" s="21">
        <v>100</v>
      </c>
      <c r="G25" s="22">
        <f t="shared" si="0"/>
        <v>3600</v>
      </c>
      <c r="H25" s="36"/>
    </row>
    <row r="26" spans="1:8" ht="36" x14ac:dyDescent="0.25">
      <c r="A26" s="32">
        <v>6</v>
      </c>
      <c r="B26" s="39" t="s">
        <v>31</v>
      </c>
      <c r="C26" s="45" t="s">
        <v>32</v>
      </c>
      <c r="D26" s="2" t="s">
        <v>33</v>
      </c>
      <c r="E26" s="21">
        <v>8</v>
      </c>
      <c r="F26" s="21">
        <v>400</v>
      </c>
      <c r="G26" s="22">
        <f t="shared" si="0"/>
        <v>3200</v>
      </c>
      <c r="H26" s="36">
        <f>G26+G27+G28+G29</f>
        <v>8000</v>
      </c>
    </row>
    <row r="27" spans="1:8" ht="36" x14ac:dyDescent="0.25">
      <c r="A27" s="32"/>
      <c r="B27" s="39"/>
      <c r="C27" s="45"/>
      <c r="D27" s="2" t="s">
        <v>34</v>
      </c>
      <c r="E27" s="21">
        <v>3</v>
      </c>
      <c r="F27" s="21">
        <v>350</v>
      </c>
      <c r="G27" s="22">
        <f>E27*F27</f>
        <v>1050</v>
      </c>
      <c r="H27" s="36"/>
    </row>
    <row r="28" spans="1:8" x14ac:dyDescent="0.25">
      <c r="A28" s="32"/>
      <c r="B28" s="39"/>
      <c r="C28" s="45"/>
      <c r="D28" s="2" t="s">
        <v>35</v>
      </c>
      <c r="E28" s="21">
        <v>6</v>
      </c>
      <c r="F28" s="21">
        <v>400</v>
      </c>
      <c r="G28" s="22">
        <f>E28*F28</f>
        <v>2400</v>
      </c>
      <c r="H28" s="36"/>
    </row>
    <row r="29" spans="1:8" ht="36" x14ac:dyDescent="0.25">
      <c r="A29" s="38"/>
      <c r="B29" s="52"/>
      <c r="C29" s="46"/>
      <c r="D29" s="2" t="s">
        <v>11</v>
      </c>
      <c r="E29" s="21">
        <v>1</v>
      </c>
      <c r="F29" s="21">
        <v>1350</v>
      </c>
      <c r="G29" s="22">
        <f>E29*F29</f>
        <v>1350</v>
      </c>
      <c r="H29" s="43"/>
    </row>
    <row r="30" spans="1:8" ht="24" x14ac:dyDescent="0.25">
      <c r="A30" s="32">
        <v>7</v>
      </c>
      <c r="B30" s="39" t="s">
        <v>36</v>
      </c>
      <c r="C30" s="45" t="s">
        <v>37</v>
      </c>
      <c r="D30" s="2" t="s">
        <v>25</v>
      </c>
      <c r="E30" s="21">
        <v>10</v>
      </c>
      <c r="F30" s="21">
        <v>300</v>
      </c>
      <c r="G30" s="22">
        <f t="shared" si="0"/>
        <v>3000</v>
      </c>
      <c r="H30" s="36">
        <f>G30+G31</f>
        <v>5000</v>
      </c>
    </row>
    <row r="31" spans="1:8" ht="36" x14ac:dyDescent="0.25">
      <c r="A31" s="32"/>
      <c r="B31" s="39"/>
      <c r="C31" s="45"/>
      <c r="D31" s="2" t="s">
        <v>11</v>
      </c>
      <c r="E31" s="21">
        <v>1</v>
      </c>
      <c r="F31" s="21">
        <v>2000</v>
      </c>
      <c r="G31" s="22">
        <f t="shared" si="0"/>
        <v>2000</v>
      </c>
      <c r="H31" s="36"/>
    </row>
    <row r="32" spans="1:8" x14ac:dyDescent="0.25">
      <c r="B32" s="47" t="s">
        <v>38</v>
      </c>
      <c r="C32" s="47"/>
      <c r="D32" s="47"/>
      <c r="E32" s="47"/>
      <c r="F32" s="47"/>
      <c r="G32" s="47"/>
      <c r="H32" s="1">
        <f>SUM(H10:H31)</f>
        <v>70000</v>
      </c>
    </row>
    <row r="33" spans="1:8" x14ac:dyDescent="0.25">
      <c r="B33" s="9"/>
      <c r="C33" s="9"/>
      <c r="D33" s="9"/>
      <c r="E33" s="9"/>
      <c r="F33" s="9"/>
      <c r="G33" s="9"/>
      <c r="H33" s="1"/>
    </row>
    <row r="34" spans="1:8" x14ac:dyDescent="0.25">
      <c r="B34" s="61" t="s">
        <v>92</v>
      </c>
      <c r="C34" s="62"/>
      <c r="D34" s="62"/>
      <c r="E34" s="62"/>
      <c r="F34" s="62"/>
      <c r="G34" s="62"/>
      <c r="H34" s="1"/>
    </row>
    <row r="36" spans="1:8" x14ac:dyDescent="0.25">
      <c r="A36" s="32">
        <v>1</v>
      </c>
      <c r="B36" s="34" t="s">
        <v>39</v>
      </c>
      <c r="C36" s="35" t="s">
        <v>40</v>
      </c>
      <c r="D36" s="5" t="s">
        <v>35</v>
      </c>
      <c r="E36" s="19">
        <v>10</v>
      </c>
      <c r="F36" s="19">
        <v>200</v>
      </c>
      <c r="G36" s="20">
        <f t="shared" ref="G36:G41" si="1">E36*F36</f>
        <v>2000</v>
      </c>
      <c r="H36" s="36">
        <f>G36+G37+G39+G38</f>
        <v>9000</v>
      </c>
    </row>
    <row r="37" spans="1:8" ht="24.75" x14ac:dyDescent="0.25">
      <c r="A37" s="33"/>
      <c r="B37" s="34"/>
      <c r="C37" s="35"/>
      <c r="D37" s="4" t="s">
        <v>25</v>
      </c>
      <c r="E37" s="19">
        <v>50</v>
      </c>
      <c r="F37" s="19">
        <v>80</v>
      </c>
      <c r="G37" s="20">
        <f t="shared" si="1"/>
        <v>4000</v>
      </c>
      <c r="H37" s="37"/>
    </row>
    <row r="38" spans="1:8" ht="36.75" x14ac:dyDescent="0.25">
      <c r="A38" s="33"/>
      <c r="B38" s="34"/>
      <c r="C38" s="35"/>
      <c r="D38" s="4" t="s">
        <v>41</v>
      </c>
      <c r="E38" s="19">
        <v>5</v>
      </c>
      <c r="F38" s="19">
        <v>100</v>
      </c>
      <c r="G38" s="20">
        <f>E38*F38</f>
        <v>500</v>
      </c>
      <c r="H38" s="37"/>
    </row>
    <row r="39" spans="1:8" ht="36.75" x14ac:dyDescent="0.25">
      <c r="A39" s="33"/>
      <c r="B39" s="34"/>
      <c r="C39" s="35"/>
      <c r="D39" s="4" t="s">
        <v>34</v>
      </c>
      <c r="E39" s="19">
        <v>5</v>
      </c>
      <c r="F39" s="19">
        <v>500</v>
      </c>
      <c r="G39" s="20">
        <f t="shared" si="1"/>
        <v>2500</v>
      </c>
      <c r="H39" s="37"/>
    </row>
    <row r="40" spans="1:8" ht="24.75" x14ac:dyDescent="0.25">
      <c r="A40" s="32">
        <v>2</v>
      </c>
      <c r="B40" s="39" t="s">
        <v>42</v>
      </c>
      <c r="C40" s="41" t="s">
        <v>37</v>
      </c>
      <c r="D40" s="4" t="s">
        <v>30</v>
      </c>
      <c r="E40" s="21">
        <v>3</v>
      </c>
      <c r="F40" s="21">
        <v>800</v>
      </c>
      <c r="G40" s="22">
        <f t="shared" si="1"/>
        <v>2400</v>
      </c>
      <c r="H40" s="63">
        <f>G40+G41+G42</f>
        <v>10000</v>
      </c>
    </row>
    <row r="41" spans="1:8" ht="36.75" x14ac:dyDescent="0.25">
      <c r="A41" s="32"/>
      <c r="B41" s="39"/>
      <c r="C41" s="41"/>
      <c r="D41" s="4" t="s">
        <v>11</v>
      </c>
      <c r="E41" s="21">
        <v>3</v>
      </c>
      <c r="F41" s="21">
        <v>1500</v>
      </c>
      <c r="G41" s="22">
        <f t="shared" si="1"/>
        <v>4500</v>
      </c>
      <c r="H41" s="63"/>
    </row>
    <row r="42" spans="1:8" ht="24.75" x14ac:dyDescent="0.25">
      <c r="A42" s="32"/>
      <c r="B42" s="39"/>
      <c r="C42" s="41"/>
      <c r="D42" s="4" t="s">
        <v>25</v>
      </c>
      <c r="E42" s="21">
        <v>6</v>
      </c>
      <c r="F42" s="21">
        <v>517</v>
      </c>
      <c r="G42" s="22">
        <v>3100</v>
      </c>
      <c r="H42" s="63"/>
    </row>
    <row r="43" spans="1:8" x14ac:dyDescent="0.25">
      <c r="A43" s="44">
        <v>3</v>
      </c>
      <c r="B43" s="39" t="s">
        <v>43</v>
      </c>
      <c r="C43" s="35" t="s">
        <v>44</v>
      </c>
      <c r="D43" s="4" t="s">
        <v>9</v>
      </c>
      <c r="E43" s="28">
        <v>4</v>
      </c>
      <c r="F43" s="19">
        <v>800</v>
      </c>
      <c r="G43" s="20">
        <f>E43*F43</f>
        <v>3200</v>
      </c>
      <c r="H43" s="36">
        <f>G43+G44+G45+G46</f>
        <v>15000</v>
      </c>
    </row>
    <row r="44" spans="1:8" ht="48.75" x14ac:dyDescent="0.25">
      <c r="A44" s="38"/>
      <c r="B44" s="40"/>
      <c r="C44" s="42"/>
      <c r="D44" s="4" t="s">
        <v>16</v>
      </c>
      <c r="E44" s="21">
        <v>4</v>
      </c>
      <c r="F44" s="21">
        <v>410</v>
      </c>
      <c r="G44" s="20">
        <f t="shared" ref="G44:G78" si="2">E44*F44</f>
        <v>1640</v>
      </c>
      <c r="H44" s="37"/>
    </row>
    <row r="45" spans="1:8" ht="36.75" x14ac:dyDescent="0.25">
      <c r="A45" s="38"/>
      <c r="B45" s="40"/>
      <c r="C45" s="42"/>
      <c r="D45" s="5" t="s">
        <v>17</v>
      </c>
      <c r="E45" s="21">
        <v>4</v>
      </c>
      <c r="F45" s="21">
        <v>2000</v>
      </c>
      <c r="G45" s="20">
        <f t="shared" si="2"/>
        <v>8000</v>
      </c>
      <c r="H45" s="37"/>
    </row>
    <row r="46" spans="1:8" x14ac:dyDescent="0.25">
      <c r="A46" s="38"/>
      <c r="B46" s="40"/>
      <c r="C46" s="42"/>
      <c r="D46" s="4" t="s">
        <v>10</v>
      </c>
      <c r="E46" s="21">
        <v>24</v>
      </c>
      <c r="F46" s="21">
        <v>90</v>
      </c>
      <c r="G46" s="20">
        <f t="shared" si="2"/>
        <v>2160</v>
      </c>
      <c r="H46" s="37"/>
    </row>
    <row r="47" spans="1:8" ht="24.75" x14ac:dyDescent="0.25">
      <c r="A47" s="32">
        <v>4</v>
      </c>
      <c r="B47" s="39" t="s">
        <v>45</v>
      </c>
      <c r="C47" s="41" t="s">
        <v>46</v>
      </c>
      <c r="D47" s="4" t="s">
        <v>47</v>
      </c>
      <c r="E47" s="21">
        <v>50</v>
      </c>
      <c r="F47" s="21">
        <v>300</v>
      </c>
      <c r="G47" s="22">
        <f t="shared" si="2"/>
        <v>15000</v>
      </c>
      <c r="H47" s="36">
        <f>G47+G48+G52+G49+G50+G51</f>
        <v>30000</v>
      </c>
    </row>
    <row r="48" spans="1:8" ht="36.75" x14ac:dyDescent="0.25">
      <c r="A48" s="32"/>
      <c r="B48" s="39"/>
      <c r="C48" s="41"/>
      <c r="D48" s="4" t="s">
        <v>11</v>
      </c>
      <c r="E48" s="21">
        <v>1</v>
      </c>
      <c r="F48" s="21">
        <v>700</v>
      </c>
      <c r="G48" s="22">
        <f t="shared" si="2"/>
        <v>700</v>
      </c>
      <c r="H48" s="36"/>
    </row>
    <row r="49" spans="1:8" x14ac:dyDescent="0.25">
      <c r="A49" s="32"/>
      <c r="B49" s="39"/>
      <c r="C49" s="41"/>
      <c r="D49" s="4" t="s">
        <v>48</v>
      </c>
      <c r="E49" s="21">
        <v>200</v>
      </c>
      <c r="F49" s="21">
        <v>40</v>
      </c>
      <c r="G49" s="22">
        <f t="shared" si="2"/>
        <v>8000</v>
      </c>
      <c r="H49" s="36"/>
    </row>
    <row r="50" spans="1:8" ht="36.75" x14ac:dyDescent="0.25">
      <c r="A50" s="32"/>
      <c r="B50" s="39"/>
      <c r="C50" s="41"/>
      <c r="D50" s="4" t="s">
        <v>17</v>
      </c>
      <c r="E50" s="21">
        <v>1</v>
      </c>
      <c r="F50" s="21">
        <v>600</v>
      </c>
      <c r="G50" s="22">
        <f t="shared" si="2"/>
        <v>600</v>
      </c>
      <c r="H50" s="36"/>
    </row>
    <row r="51" spans="1:8" ht="36.75" x14ac:dyDescent="0.25">
      <c r="A51" s="32"/>
      <c r="B51" s="39"/>
      <c r="C51" s="41"/>
      <c r="D51" s="4" t="s">
        <v>49</v>
      </c>
      <c r="E51" s="21">
        <v>2</v>
      </c>
      <c r="F51" s="21">
        <v>600</v>
      </c>
      <c r="G51" s="22">
        <f t="shared" si="2"/>
        <v>1200</v>
      </c>
      <c r="H51" s="36"/>
    </row>
    <row r="52" spans="1:8" x14ac:dyDescent="0.25">
      <c r="A52" s="32"/>
      <c r="B52" s="39"/>
      <c r="C52" s="41"/>
      <c r="D52" s="4" t="s">
        <v>10</v>
      </c>
      <c r="E52" s="21">
        <v>50</v>
      </c>
      <c r="F52" s="21">
        <v>90</v>
      </c>
      <c r="G52" s="22">
        <f t="shared" si="2"/>
        <v>4500</v>
      </c>
      <c r="H52" s="36"/>
    </row>
    <row r="53" spans="1:8" x14ac:dyDescent="0.25">
      <c r="A53" s="32">
        <v>5</v>
      </c>
      <c r="B53" s="39" t="s">
        <v>50</v>
      </c>
      <c r="C53" s="41" t="s">
        <v>46</v>
      </c>
      <c r="D53" s="4" t="s">
        <v>29</v>
      </c>
      <c r="E53" s="21">
        <v>5</v>
      </c>
      <c r="F53" s="21">
        <v>200</v>
      </c>
      <c r="G53" s="22">
        <f t="shared" si="2"/>
        <v>1000</v>
      </c>
      <c r="H53" s="36">
        <f>G53+G54+G57+G55+G56</f>
        <v>10000</v>
      </c>
    </row>
    <row r="54" spans="1:8" ht="36.75" x14ac:dyDescent="0.25">
      <c r="A54" s="32"/>
      <c r="B54" s="39"/>
      <c r="C54" s="41"/>
      <c r="D54" s="4" t="s">
        <v>11</v>
      </c>
      <c r="E54" s="21">
        <v>1</v>
      </c>
      <c r="F54" s="21">
        <v>1650</v>
      </c>
      <c r="G54" s="22">
        <f t="shared" si="2"/>
        <v>1650</v>
      </c>
      <c r="H54" s="36"/>
    </row>
    <row r="55" spans="1:8" x14ac:dyDescent="0.25">
      <c r="A55" s="32"/>
      <c r="B55" s="39"/>
      <c r="C55" s="41"/>
      <c r="D55" s="4" t="s">
        <v>9</v>
      </c>
      <c r="E55" s="21">
        <v>3</v>
      </c>
      <c r="F55" s="21">
        <v>1000</v>
      </c>
      <c r="G55" s="22">
        <f t="shared" si="2"/>
        <v>3000</v>
      </c>
      <c r="H55" s="36"/>
    </row>
    <row r="56" spans="1:8" x14ac:dyDescent="0.25">
      <c r="A56" s="32"/>
      <c r="B56" s="39"/>
      <c r="C56" s="41"/>
      <c r="D56" s="4" t="s">
        <v>10</v>
      </c>
      <c r="E56" s="21">
        <v>30</v>
      </c>
      <c r="F56" s="21">
        <v>90</v>
      </c>
      <c r="G56" s="22">
        <f t="shared" si="2"/>
        <v>2700</v>
      </c>
      <c r="H56" s="36"/>
    </row>
    <row r="57" spans="1:8" ht="36.75" x14ac:dyDescent="0.25">
      <c r="A57" s="32"/>
      <c r="B57" s="39"/>
      <c r="C57" s="41"/>
      <c r="D57" s="4" t="s">
        <v>17</v>
      </c>
      <c r="E57" s="21">
        <v>1</v>
      </c>
      <c r="F57" s="21">
        <v>1650</v>
      </c>
      <c r="G57" s="22">
        <f t="shared" si="2"/>
        <v>1650</v>
      </c>
      <c r="H57" s="36"/>
    </row>
    <row r="58" spans="1:8" ht="24.75" x14ac:dyDescent="0.25">
      <c r="A58" s="32">
        <v>6</v>
      </c>
      <c r="B58" s="39" t="s">
        <v>55</v>
      </c>
      <c r="C58" s="41" t="s">
        <v>56</v>
      </c>
      <c r="D58" s="4" t="s">
        <v>53</v>
      </c>
      <c r="E58" s="21">
        <v>6</v>
      </c>
      <c r="F58" s="21">
        <v>1500</v>
      </c>
      <c r="G58" s="22">
        <f t="shared" si="2"/>
        <v>9000</v>
      </c>
      <c r="H58" s="36">
        <f>G58+G59+G60</f>
        <v>25000</v>
      </c>
    </row>
    <row r="59" spans="1:8" ht="24.75" x14ac:dyDescent="0.25">
      <c r="A59" s="32"/>
      <c r="B59" s="39"/>
      <c r="C59" s="41"/>
      <c r="D59" s="4" t="s">
        <v>54</v>
      </c>
      <c r="E59" s="21">
        <v>6</v>
      </c>
      <c r="F59" s="21">
        <v>1000</v>
      </c>
      <c r="G59" s="22">
        <f t="shared" si="2"/>
        <v>6000</v>
      </c>
      <c r="H59" s="36"/>
    </row>
    <row r="60" spans="1:8" ht="24.75" x14ac:dyDescent="0.25">
      <c r="A60" s="32"/>
      <c r="B60" s="39"/>
      <c r="C60" s="41"/>
      <c r="D60" s="4" t="s">
        <v>25</v>
      </c>
      <c r="E60" s="21">
        <v>40</v>
      </c>
      <c r="F60" s="21">
        <v>250</v>
      </c>
      <c r="G60" s="22">
        <f t="shared" si="2"/>
        <v>10000</v>
      </c>
      <c r="H60" s="36"/>
    </row>
    <row r="61" spans="1:8" x14ac:dyDescent="0.25">
      <c r="A61" s="32">
        <v>7</v>
      </c>
      <c r="B61" s="39" t="s">
        <v>51</v>
      </c>
      <c r="C61" s="41" t="s">
        <v>52</v>
      </c>
      <c r="D61" s="4" t="s">
        <v>9</v>
      </c>
      <c r="E61" s="21">
        <v>4</v>
      </c>
      <c r="F61" s="21">
        <v>400</v>
      </c>
      <c r="G61" s="22">
        <f t="shared" si="2"/>
        <v>1600</v>
      </c>
      <c r="H61" s="36">
        <f>G61+G62+G64+G63</f>
        <v>10000</v>
      </c>
    </row>
    <row r="62" spans="1:8" ht="36.75" x14ac:dyDescent="0.25">
      <c r="A62" s="32"/>
      <c r="B62" s="39"/>
      <c r="C62" s="41"/>
      <c r="D62" s="4" t="s">
        <v>17</v>
      </c>
      <c r="E62" s="21">
        <v>3</v>
      </c>
      <c r="F62" s="21">
        <v>1600</v>
      </c>
      <c r="G62" s="22">
        <f t="shared" si="2"/>
        <v>4800</v>
      </c>
      <c r="H62" s="36"/>
    </row>
    <row r="63" spans="1:8" x14ac:dyDescent="0.25">
      <c r="A63" s="32"/>
      <c r="B63" s="39"/>
      <c r="C63" s="41"/>
      <c r="D63" s="4" t="s">
        <v>57</v>
      </c>
      <c r="E63" s="21">
        <v>30</v>
      </c>
      <c r="F63" s="21">
        <v>30</v>
      </c>
      <c r="G63" s="22">
        <f t="shared" si="2"/>
        <v>900</v>
      </c>
      <c r="H63" s="36"/>
    </row>
    <row r="64" spans="1:8" x14ac:dyDescent="0.25">
      <c r="A64" s="32"/>
      <c r="B64" s="39"/>
      <c r="C64" s="41"/>
      <c r="D64" s="4" t="s">
        <v>10</v>
      </c>
      <c r="E64" s="21">
        <v>30</v>
      </c>
      <c r="F64" s="21">
        <v>90</v>
      </c>
      <c r="G64" s="22">
        <f t="shared" si="2"/>
        <v>2700</v>
      </c>
      <c r="H64" s="36"/>
    </row>
    <row r="65" spans="1:8" x14ac:dyDescent="0.25">
      <c r="A65" s="32">
        <v>8</v>
      </c>
      <c r="B65" s="39" t="s">
        <v>58</v>
      </c>
      <c r="C65" s="41" t="s">
        <v>59</v>
      </c>
      <c r="D65" s="4" t="s">
        <v>9</v>
      </c>
      <c r="E65" s="21">
        <v>3</v>
      </c>
      <c r="F65" s="21">
        <v>400</v>
      </c>
      <c r="G65" s="22">
        <f t="shared" si="2"/>
        <v>1200</v>
      </c>
      <c r="H65" s="36">
        <f>G65+G66+G67+G68+G71+G69+G70</f>
        <v>10000</v>
      </c>
    </row>
    <row r="66" spans="1:8" ht="48.75" x14ac:dyDescent="0.25">
      <c r="A66" s="32"/>
      <c r="B66" s="39"/>
      <c r="C66" s="41"/>
      <c r="D66" s="4" t="s">
        <v>16</v>
      </c>
      <c r="E66" s="21">
        <v>3</v>
      </c>
      <c r="F66" s="21">
        <v>300</v>
      </c>
      <c r="G66" s="22">
        <f t="shared" si="2"/>
        <v>900</v>
      </c>
      <c r="H66" s="36"/>
    </row>
    <row r="67" spans="1:8" x14ac:dyDescent="0.25">
      <c r="A67" s="32"/>
      <c r="B67" s="39"/>
      <c r="C67" s="41"/>
      <c r="D67" s="4" t="s">
        <v>10</v>
      </c>
      <c r="E67" s="21">
        <v>10</v>
      </c>
      <c r="F67" s="21">
        <v>90</v>
      </c>
      <c r="G67" s="22">
        <f t="shared" si="2"/>
        <v>900</v>
      </c>
      <c r="H67" s="36"/>
    </row>
    <row r="68" spans="1:8" ht="36.75" x14ac:dyDescent="0.25">
      <c r="A68" s="38"/>
      <c r="B68" s="40"/>
      <c r="C68" s="42"/>
      <c r="D68" s="4" t="s">
        <v>11</v>
      </c>
      <c r="E68" s="21">
        <v>1</v>
      </c>
      <c r="F68" s="21">
        <v>2000</v>
      </c>
      <c r="G68" s="22">
        <f t="shared" si="2"/>
        <v>2000</v>
      </c>
      <c r="H68" s="43"/>
    </row>
    <row r="69" spans="1:8" ht="24.75" x14ac:dyDescent="0.25">
      <c r="A69" s="38"/>
      <c r="B69" s="40"/>
      <c r="C69" s="42"/>
      <c r="D69" s="4" t="s">
        <v>25</v>
      </c>
      <c r="E69" s="21">
        <v>20</v>
      </c>
      <c r="F69" s="21">
        <v>170</v>
      </c>
      <c r="G69" s="22">
        <f t="shared" si="2"/>
        <v>3400</v>
      </c>
      <c r="H69" s="43"/>
    </row>
    <row r="70" spans="1:8" ht="24.75" x14ac:dyDescent="0.25">
      <c r="A70" s="38"/>
      <c r="B70" s="40"/>
      <c r="C70" s="42"/>
      <c r="D70" s="4" t="s">
        <v>30</v>
      </c>
      <c r="E70" s="21">
        <v>1</v>
      </c>
      <c r="F70" s="21">
        <v>700</v>
      </c>
      <c r="G70" s="22">
        <f t="shared" si="2"/>
        <v>700</v>
      </c>
      <c r="H70" s="43"/>
    </row>
    <row r="71" spans="1:8" ht="48.75" x14ac:dyDescent="0.25">
      <c r="A71" s="38"/>
      <c r="B71" s="40"/>
      <c r="C71" s="42"/>
      <c r="D71" s="23" t="s">
        <v>60</v>
      </c>
      <c r="E71" s="21">
        <v>1</v>
      </c>
      <c r="F71" s="21">
        <v>900</v>
      </c>
      <c r="G71" s="22">
        <f t="shared" si="2"/>
        <v>900</v>
      </c>
      <c r="H71" s="43"/>
    </row>
    <row r="72" spans="1:8" ht="38.25" x14ac:dyDescent="0.25">
      <c r="A72" s="24">
        <v>9</v>
      </c>
      <c r="B72" s="26" t="s">
        <v>61</v>
      </c>
      <c r="C72" s="27" t="s">
        <v>62</v>
      </c>
      <c r="D72" s="4" t="s">
        <v>63</v>
      </c>
      <c r="E72" s="21">
        <v>1</v>
      </c>
      <c r="F72" s="21">
        <v>65000</v>
      </c>
      <c r="G72" s="22">
        <f t="shared" si="2"/>
        <v>65000</v>
      </c>
      <c r="H72" s="25">
        <f>E72*F72</f>
        <v>65000</v>
      </c>
    </row>
    <row r="73" spans="1:8" ht="47.25" customHeight="1" x14ac:dyDescent="0.25">
      <c r="A73" s="32">
        <v>10</v>
      </c>
      <c r="B73" s="53" t="s">
        <v>101</v>
      </c>
      <c r="C73" s="54" t="s">
        <v>26</v>
      </c>
      <c r="D73" s="8" t="s">
        <v>23</v>
      </c>
      <c r="E73" s="21">
        <v>3</v>
      </c>
      <c r="F73" s="21">
        <v>800</v>
      </c>
      <c r="G73" s="22">
        <f t="shared" si="2"/>
        <v>2400</v>
      </c>
      <c r="H73" s="51">
        <f>G73+G74+G75</f>
        <v>4000</v>
      </c>
    </row>
    <row r="74" spans="1:8" ht="46.5" customHeight="1" x14ac:dyDescent="0.25">
      <c r="A74" s="32"/>
      <c r="B74" s="53"/>
      <c r="C74" s="54"/>
      <c r="D74" s="8" t="s">
        <v>24</v>
      </c>
      <c r="E74" s="21">
        <v>3</v>
      </c>
      <c r="F74" s="21">
        <v>160</v>
      </c>
      <c r="G74" s="22">
        <f t="shared" si="2"/>
        <v>480</v>
      </c>
      <c r="H74" s="51"/>
    </row>
    <row r="75" spans="1:8" ht="33.75" customHeight="1" x14ac:dyDescent="0.25">
      <c r="A75" s="32"/>
      <c r="B75" s="53"/>
      <c r="C75" s="54"/>
      <c r="D75" s="8" t="s">
        <v>25</v>
      </c>
      <c r="E75" s="21">
        <v>5</v>
      </c>
      <c r="F75" s="21">
        <v>224</v>
      </c>
      <c r="G75" s="22">
        <f t="shared" si="2"/>
        <v>1120</v>
      </c>
      <c r="H75" s="51"/>
    </row>
    <row r="76" spans="1:8" ht="60" customHeight="1" x14ac:dyDescent="0.25">
      <c r="A76" s="32">
        <v>11</v>
      </c>
      <c r="B76" s="53" t="s">
        <v>102</v>
      </c>
      <c r="C76" s="54" t="s">
        <v>22</v>
      </c>
      <c r="D76" s="8" t="s">
        <v>23</v>
      </c>
      <c r="E76" s="21">
        <v>3</v>
      </c>
      <c r="F76" s="21">
        <v>800</v>
      </c>
      <c r="G76" s="22">
        <f t="shared" si="2"/>
        <v>2400</v>
      </c>
      <c r="H76" s="51">
        <f>G76+G77+G78</f>
        <v>4000</v>
      </c>
    </row>
    <row r="77" spans="1:8" ht="60" customHeight="1" x14ac:dyDescent="0.25">
      <c r="A77" s="32"/>
      <c r="B77" s="53"/>
      <c r="C77" s="54"/>
      <c r="D77" s="8" t="s">
        <v>24</v>
      </c>
      <c r="E77" s="21">
        <v>3</v>
      </c>
      <c r="F77" s="21">
        <v>160</v>
      </c>
      <c r="G77" s="22">
        <f t="shared" si="2"/>
        <v>480</v>
      </c>
      <c r="H77" s="51"/>
    </row>
    <row r="78" spans="1:8" ht="60" customHeight="1" x14ac:dyDescent="0.25">
      <c r="A78" s="32"/>
      <c r="B78" s="53"/>
      <c r="C78" s="54"/>
      <c r="D78" s="8" t="s">
        <v>25</v>
      </c>
      <c r="E78" s="21">
        <v>5</v>
      </c>
      <c r="F78" s="21">
        <v>224</v>
      </c>
      <c r="G78" s="22">
        <f t="shared" si="2"/>
        <v>1120</v>
      </c>
      <c r="H78" s="51"/>
    </row>
    <row r="79" spans="1:8" ht="28.5" customHeight="1" x14ac:dyDescent="0.25">
      <c r="A79" s="70">
        <v>12</v>
      </c>
      <c r="B79" s="53" t="s">
        <v>90</v>
      </c>
      <c r="C79" s="31" t="s">
        <v>104</v>
      </c>
      <c r="D79" s="67" t="s">
        <v>6</v>
      </c>
      <c r="E79" s="29">
        <v>20</v>
      </c>
      <c r="F79" s="17">
        <v>1200</v>
      </c>
      <c r="G79" s="18">
        <f>E79*F79</f>
        <v>24000</v>
      </c>
      <c r="H79" s="51">
        <f>G79+G80+G81</f>
        <v>60000</v>
      </c>
    </row>
    <row r="80" spans="1:8" ht="17.25" customHeight="1" x14ac:dyDescent="0.25">
      <c r="A80" s="70"/>
      <c r="B80" s="53"/>
      <c r="C80" s="8" t="s">
        <v>7</v>
      </c>
      <c r="D80" s="67"/>
      <c r="E80" s="30">
        <v>300</v>
      </c>
      <c r="F80" s="17">
        <v>50</v>
      </c>
      <c r="G80" s="18">
        <f>E80*F80</f>
        <v>15000</v>
      </c>
      <c r="H80" s="65"/>
    </row>
    <row r="81" spans="1:8" ht="17.25" customHeight="1" x14ac:dyDescent="0.25">
      <c r="A81" s="70"/>
      <c r="B81" s="53"/>
      <c r="C81" s="8" t="s">
        <v>105</v>
      </c>
      <c r="D81" s="67"/>
      <c r="E81" s="29">
        <v>30</v>
      </c>
      <c r="F81" s="17">
        <v>700</v>
      </c>
      <c r="G81" s="18">
        <f>E81*F81</f>
        <v>21000</v>
      </c>
      <c r="H81" s="65"/>
    </row>
    <row r="82" spans="1:8" ht="15" customHeight="1" x14ac:dyDescent="0.25">
      <c r="B82" s="47" t="s">
        <v>64</v>
      </c>
      <c r="C82" s="47"/>
      <c r="D82" s="47"/>
      <c r="E82" s="47"/>
      <c r="F82" s="47"/>
      <c r="G82" s="47"/>
      <c r="H82" s="1">
        <f>SUM(H36:H81)</f>
        <v>252000</v>
      </c>
    </row>
    <row r="83" spans="1:8" ht="60" customHeight="1" x14ac:dyDescent="0.25">
      <c r="B83" s="9"/>
      <c r="C83" s="9"/>
      <c r="D83" s="9"/>
      <c r="E83" s="9"/>
      <c r="F83" s="9"/>
      <c r="G83" s="9"/>
      <c r="H83" s="1"/>
    </row>
    <row r="84" spans="1:8" ht="15" customHeight="1" x14ac:dyDescent="0.25">
      <c r="B84" s="50" t="s">
        <v>93</v>
      </c>
      <c r="C84" s="50"/>
      <c r="D84" s="50"/>
      <c r="E84" s="50"/>
      <c r="F84" s="50"/>
      <c r="G84" s="50"/>
    </row>
    <row r="86" spans="1:8" x14ac:dyDescent="0.25">
      <c r="A86" s="32">
        <v>1</v>
      </c>
      <c r="B86" s="34" t="s">
        <v>94</v>
      </c>
      <c r="C86" s="35" t="s">
        <v>66</v>
      </c>
      <c r="D86" s="5" t="s">
        <v>9</v>
      </c>
      <c r="E86" s="19">
        <v>6</v>
      </c>
      <c r="F86" s="19">
        <v>800</v>
      </c>
      <c r="G86" s="20">
        <f>E86*F86</f>
        <v>4800</v>
      </c>
      <c r="H86" s="36">
        <f>G86+G87+G89+G88</f>
        <v>20000</v>
      </c>
    </row>
    <row r="87" spans="1:8" x14ac:dyDescent="0.25">
      <c r="A87" s="33"/>
      <c r="B87" s="49"/>
      <c r="C87" s="35"/>
      <c r="D87" s="4" t="s">
        <v>10</v>
      </c>
      <c r="E87" s="19">
        <v>60</v>
      </c>
      <c r="F87" s="19">
        <v>90</v>
      </c>
      <c r="G87" s="20">
        <f t="shared" ref="G87:G88" si="3">E87*F87</f>
        <v>5400</v>
      </c>
      <c r="H87" s="37"/>
    </row>
    <row r="88" spans="1:8" ht="36.75" x14ac:dyDescent="0.25">
      <c r="A88" s="33"/>
      <c r="B88" s="49"/>
      <c r="C88" s="35"/>
      <c r="D88" s="4" t="s">
        <v>11</v>
      </c>
      <c r="E88" s="19">
        <v>8</v>
      </c>
      <c r="F88" s="19">
        <v>800</v>
      </c>
      <c r="G88" s="20">
        <f t="shared" si="3"/>
        <v>6400</v>
      </c>
      <c r="H88" s="37"/>
    </row>
    <row r="89" spans="1:8" ht="36.75" x14ac:dyDescent="0.25">
      <c r="A89" s="33"/>
      <c r="B89" s="49"/>
      <c r="C89" s="35"/>
      <c r="D89" s="4" t="s">
        <v>67</v>
      </c>
      <c r="E89" s="19">
        <v>6</v>
      </c>
      <c r="F89" s="19">
        <v>565</v>
      </c>
      <c r="G89" s="20">
        <v>3400</v>
      </c>
      <c r="H89" s="37"/>
    </row>
    <row r="90" spans="1:8" x14ac:dyDescent="0.25">
      <c r="A90" s="32">
        <v>2</v>
      </c>
      <c r="B90" s="39" t="s">
        <v>95</v>
      </c>
      <c r="C90" s="41" t="s">
        <v>68</v>
      </c>
      <c r="D90" s="4" t="s">
        <v>9</v>
      </c>
      <c r="E90" s="21">
        <v>3</v>
      </c>
      <c r="F90" s="21">
        <v>730</v>
      </c>
      <c r="G90" s="22">
        <v>2200</v>
      </c>
      <c r="H90" s="36">
        <f>G90+G91+G93+G92</f>
        <v>10000</v>
      </c>
    </row>
    <row r="91" spans="1:8" x14ac:dyDescent="0.25">
      <c r="A91" s="32"/>
      <c r="B91" s="39"/>
      <c r="C91" s="41"/>
      <c r="D91" s="4" t="s">
        <v>10</v>
      </c>
      <c r="E91" s="21">
        <v>30</v>
      </c>
      <c r="F91" s="21">
        <v>90</v>
      </c>
      <c r="G91" s="22">
        <f>E91*F91</f>
        <v>2700</v>
      </c>
      <c r="H91" s="36"/>
    </row>
    <row r="92" spans="1:8" x14ac:dyDescent="0.25">
      <c r="A92" s="32"/>
      <c r="B92" s="39"/>
      <c r="C92" s="41"/>
      <c r="D92" s="4" t="s">
        <v>57</v>
      </c>
      <c r="E92" s="21">
        <v>30</v>
      </c>
      <c r="F92" s="21">
        <v>20</v>
      </c>
      <c r="G92" s="22">
        <f>E92*F92</f>
        <v>600</v>
      </c>
      <c r="H92" s="36"/>
    </row>
    <row r="93" spans="1:8" ht="36.75" x14ac:dyDescent="0.25">
      <c r="A93" s="32"/>
      <c r="B93" s="39"/>
      <c r="C93" s="41"/>
      <c r="D93" s="4" t="s">
        <v>11</v>
      </c>
      <c r="E93" s="21">
        <v>3</v>
      </c>
      <c r="F93" s="21">
        <v>1500</v>
      </c>
      <c r="G93" s="22">
        <f>E93*F93</f>
        <v>4500</v>
      </c>
      <c r="H93" s="36"/>
    </row>
    <row r="94" spans="1:8" x14ac:dyDescent="0.25">
      <c r="A94" s="44">
        <v>3</v>
      </c>
      <c r="B94" s="39" t="s">
        <v>69</v>
      </c>
      <c r="C94" s="35" t="s">
        <v>70</v>
      </c>
      <c r="D94" s="4" t="s">
        <v>9</v>
      </c>
      <c r="E94" s="28">
        <v>6</v>
      </c>
      <c r="F94" s="19">
        <v>700</v>
      </c>
      <c r="G94" s="20">
        <f>E94*F94</f>
        <v>4200</v>
      </c>
      <c r="H94" s="36">
        <f>G94+G95+G96+G102+G97+G98+G99+G100+G101</f>
        <v>35000</v>
      </c>
    </row>
    <row r="95" spans="1:8" ht="48.75" x14ac:dyDescent="0.25">
      <c r="A95" s="38"/>
      <c r="B95" s="52"/>
      <c r="C95" s="42"/>
      <c r="D95" s="4" t="s">
        <v>16</v>
      </c>
      <c r="E95" s="21">
        <v>6</v>
      </c>
      <c r="F95" s="21">
        <v>400</v>
      </c>
      <c r="G95" s="20">
        <f t="shared" ref="G95:G102" si="4">E95*F95</f>
        <v>2400</v>
      </c>
      <c r="H95" s="37"/>
    </row>
    <row r="96" spans="1:8" ht="36.75" x14ac:dyDescent="0.25">
      <c r="A96" s="38"/>
      <c r="B96" s="52"/>
      <c r="C96" s="42"/>
      <c r="D96" s="5" t="s">
        <v>17</v>
      </c>
      <c r="E96" s="21">
        <v>3</v>
      </c>
      <c r="F96" s="21">
        <v>1000</v>
      </c>
      <c r="G96" s="20">
        <f t="shared" si="4"/>
        <v>3000</v>
      </c>
      <c r="H96" s="37"/>
    </row>
    <row r="97" spans="1:8" ht="36.75" x14ac:dyDescent="0.25">
      <c r="A97" s="38"/>
      <c r="B97" s="52"/>
      <c r="C97" s="42"/>
      <c r="D97" s="4" t="s">
        <v>11</v>
      </c>
      <c r="E97" s="21">
        <v>3</v>
      </c>
      <c r="F97" s="21">
        <v>1000</v>
      </c>
      <c r="G97" s="20">
        <f t="shared" si="4"/>
        <v>3000</v>
      </c>
      <c r="H97" s="37"/>
    </row>
    <row r="98" spans="1:8" ht="36.75" x14ac:dyDescent="0.25">
      <c r="A98" s="38"/>
      <c r="B98" s="52"/>
      <c r="C98" s="42"/>
      <c r="D98" s="4" t="s">
        <v>49</v>
      </c>
      <c r="E98" s="21">
        <v>3</v>
      </c>
      <c r="F98" s="21">
        <v>865</v>
      </c>
      <c r="G98" s="20">
        <v>2600</v>
      </c>
      <c r="H98" s="37"/>
    </row>
    <row r="99" spans="1:8" x14ac:dyDescent="0.25">
      <c r="A99" s="38"/>
      <c r="B99" s="52"/>
      <c r="C99" s="42"/>
      <c r="D99" s="4" t="s">
        <v>71</v>
      </c>
      <c r="E99" s="21">
        <v>3</v>
      </c>
      <c r="F99" s="21">
        <v>500</v>
      </c>
      <c r="G99" s="20">
        <f t="shared" si="4"/>
        <v>1500</v>
      </c>
      <c r="H99" s="37"/>
    </row>
    <row r="100" spans="1:8" ht="36.75" x14ac:dyDescent="0.25">
      <c r="A100" s="38"/>
      <c r="B100" s="52"/>
      <c r="C100" s="42"/>
      <c r="D100" s="4" t="s">
        <v>72</v>
      </c>
      <c r="E100" s="21">
        <v>30</v>
      </c>
      <c r="F100" s="21">
        <v>500</v>
      </c>
      <c r="G100" s="20">
        <f t="shared" si="4"/>
        <v>15000</v>
      </c>
      <c r="H100" s="37"/>
    </row>
    <row r="101" spans="1:8" x14ac:dyDescent="0.25">
      <c r="A101" s="38"/>
      <c r="B101" s="52"/>
      <c r="C101" s="42"/>
      <c r="D101" s="4" t="s">
        <v>57</v>
      </c>
      <c r="E101" s="21">
        <v>30</v>
      </c>
      <c r="F101" s="21">
        <v>20</v>
      </c>
      <c r="G101" s="20">
        <f t="shared" si="4"/>
        <v>600</v>
      </c>
      <c r="H101" s="37"/>
    </row>
    <row r="102" spans="1:8" x14ac:dyDescent="0.25">
      <c r="A102" s="38"/>
      <c r="B102" s="52"/>
      <c r="C102" s="42"/>
      <c r="D102" s="4" t="s">
        <v>10</v>
      </c>
      <c r="E102" s="21">
        <v>30</v>
      </c>
      <c r="F102" s="21">
        <v>90</v>
      </c>
      <c r="G102" s="20">
        <f t="shared" si="4"/>
        <v>2700</v>
      </c>
      <c r="H102" s="37"/>
    </row>
    <row r="103" spans="1:8" ht="15.75" x14ac:dyDescent="0.25">
      <c r="B103" s="47" t="s">
        <v>65</v>
      </c>
      <c r="C103" s="47"/>
      <c r="D103" s="47"/>
      <c r="E103" s="47"/>
      <c r="F103" s="47"/>
      <c r="G103" s="47"/>
      <c r="H103" s="6">
        <f>H86+H90+H94</f>
        <v>65000</v>
      </c>
    </row>
    <row r="105" spans="1:8" x14ac:dyDescent="0.25">
      <c r="B105" s="48" t="s">
        <v>96</v>
      </c>
      <c r="C105" s="48"/>
      <c r="D105" s="48"/>
      <c r="E105" s="48"/>
      <c r="F105" s="48"/>
      <c r="G105" s="48"/>
    </row>
    <row r="107" spans="1:8" ht="36" x14ac:dyDescent="0.25">
      <c r="A107" s="32">
        <v>1</v>
      </c>
      <c r="B107" s="34" t="s">
        <v>73</v>
      </c>
      <c r="C107" s="35" t="s">
        <v>74</v>
      </c>
      <c r="D107" s="3" t="s">
        <v>41</v>
      </c>
      <c r="E107" s="19">
        <v>8</v>
      </c>
      <c r="F107" s="19">
        <v>400</v>
      </c>
      <c r="G107" s="20">
        <f t="shared" ref="G107:G145" si="5">E107*F107</f>
        <v>3200</v>
      </c>
      <c r="H107" s="36">
        <f>G107+G108+G111+G109+G110</f>
        <v>10000</v>
      </c>
    </row>
    <row r="108" spans="1:8" x14ac:dyDescent="0.25">
      <c r="A108" s="33"/>
      <c r="B108" s="34"/>
      <c r="C108" s="35"/>
      <c r="D108" s="2" t="s">
        <v>35</v>
      </c>
      <c r="E108" s="19">
        <v>8</v>
      </c>
      <c r="F108" s="19">
        <v>200</v>
      </c>
      <c r="G108" s="20">
        <f t="shared" si="5"/>
        <v>1600</v>
      </c>
      <c r="H108" s="37"/>
    </row>
    <row r="109" spans="1:8" ht="36" x14ac:dyDescent="0.25">
      <c r="A109" s="33"/>
      <c r="B109" s="34"/>
      <c r="C109" s="35"/>
      <c r="D109" s="2" t="s">
        <v>34</v>
      </c>
      <c r="E109" s="19">
        <v>2</v>
      </c>
      <c r="F109" s="19">
        <v>350</v>
      </c>
      <c r="G109" s="20">
        <f t="shared" si="5"/>
        <v>700</v>
      </c>
      <c r="H109" s="37"/>
    </row>
    <row r="110" spans="1:8" ht="24" x14ac:dyDescent="0.25">
      <c r="A110" s="33"/>
      <c r="B110" s="34"/>
      <c r="C110" s="35"/>
      <c r="D110" s="2" t="s">
        <v>30</v>
      </c>
      <c r="E110" s="19">
        <v>2</v>
      </c>
      <c r="F110" s="19">
        <v>750</v>
      </c>
      <c r="G110" s="20">
        <f t="shared" si="5"/>
        <v>1500</v>
      </c>
      <c r="H110" s="37"/>
    </row>
    <row r="111" spans="1:8" ht="36" x14ac:dyDescent="0.25">
      <c r="A111" s="33"/>
      <c r="B111" s="34"/>
      <c r="C111" s="35"/>
      <c r="D111" s="3" t="s">
        <v>11</v>
      </c>
      <c r="E111" s="19">
        <v>2</v>
      </c>
      <c r="F111" s="19">
        <v>1500</v>
      </c>
      <c r="G111" s="20">
        <f t="shared" si="5"/>
        <v>3000</v>
      </c>
      <c r="H111" s="37"/>
    </row>
    <row r="112" spans="1:8" ht="36" x14ac:dyDescent="0.25">
      <c r="A112" s="44">
        <v>2</v>
      </c>
      <c r="B112" s="39" t="s">
        <v>75</v>
      </c>
      <c r="C112" s="35" t="s">
        <v>76</v>
      </c>
      <c r="D112" s="2" t="s">
        <v>33</v>
      </c>
      <c r="E112" s="28">
        <v>8</v>
      </c>
      <c r="F112" s="19">
        <v>400</v>
      </c>
      <c r="G112" s="20">
        <f t="shared" si="5"/>
        <v>3200</v>
      </c>
      <c r="H112" s="36">
        <f>G112+G113+G114+G115</f>
        <v>8000</v>
      </c>
    </row>
    <row r="113" spans="1:8" ht="36" x14ac:dyDescent="0.25">
      <c r="A113" s="38"/>
      <c r="B113" s="40"/>
      <c r="C113" s="42"/>
      <c r="D113" s="2" t="s">
        <v>34</v>
      </c>
      <c r="E113" s="21">
        <v>3</v>
      </c>
      <c r="F113" s="21">
        <v>350</v>
      </c>
      <c r="G113" s="22">
        <f t="shared" si="5"/>
        <v>1050</v>
      </c>
      <c r="H113" s="37"/>
    </row>
    <row r="114" spans="1:8" ht="36" x14ac:dyDescent="0.25">
      <c r="A114" s="38"/>
      <c r="B114" s="40"/>
      <c r="C114" s="42"/>
      <c r="D114" s="3" t="s">
        <v>11</v>
      </c>
      <c r="E114" s="21">
        <v>1</v>
      </c>
      <c r="F114" s="21">
        <v>1350</v>
      </c>
      <c r="G114" s="22">
        <f t="shared" si="5"/>
        <v>1350</v>
      </c>
      <c r="H114" s="37"/>
    </row>
    <row r="115" spans="1:8" x14ac:dyDescent="0.25">
      <c r="A115" s="38"/>
      <c r="B115" s="40"/>
      <c r="C115" s="42"/>
      <c r="D115" s="2" t="s">
        <v>35</v>
      </c>
      <c r="E115" s="21">
        <v>6</v>
      </c>
      <c r="F115" s="21">
        <v>400</v>
      </c>
      <c r="G115" s="22">
        <f t="shared" si="5"/>
        <v>2400</v>
      </c>
      <c r="H115" s="37"/>
    </row>
    <row r="116" spans="1:8" x14ac:dyDescent="0.25">
      <c r="A116" s="32">
        <v>3</v>
      </c>
      <c r="B116" s="39" t="s">
        <v>77</v>
      </c>
      <c r="C116" s="41" t="s">
        <v>13</v>
      </c>
      <c r="D116" s="2" t="s">
        <v>9</v>
      </c>
      <c r="E116" s="21">
        <v>4</v>
      </c>
      <c r="F116" s="21">
        <v>500</v>
      </c>
      <c r="G116" s="22">
        <f t="shared" si="5"/>
        <v>2000</v>
      </c>
      <c r="H116" s="36">
        <f>G116+G118+G120+G117+G119</f>
        <v>10000</v>
      </c>
    </row>
    <row r="117" spans="1:8" x14ac:dyDescent="0.25">
      <c r="A117" s="32"/>
      <c r="B117" s="39"/>
      <c r="C117" s="41"/>
      <c r="D117" s="2" t="s">
        <v>57</v>
      </c>
      <c r="E117" s="21">
        <v>20</v>
      </c>
      <c r="F117" s="21">
        <v>20</v>
      </c>
      <c r="G117" s="22">
        <f t="shared" si="5"/>
        <v>400</v>
      </c>
      <c r="H117" s="36"/>
    </row>
    <row r="118" spans="1:8" ht="48" x14ac:dyDescent="0.25">
      <c r="A118" s="32"/>
      <c r="B118" s="39"/>
      <c r="C118" s="41"/>
      <c r="D118" s="2" t="s">
        <v>16</v>
      </c>
      <c r="E118" s="21">
        <v>4</v>
      </c>
      <c r="F118" s="21">
        <v>500</v>
      </c>
      <c r="G118" s="22">
        <f t="shared" si="5"/>
        <v>2000</v>
      </c>
      <c r="H118" s="36"/>
    </row>
    <row r="119" spans="1:8" ht="48" x14ac:dyDescent="0.25">
      <c r="A119" s="32"/>
      <c r="B119" s="39"/>
      <c r="C119" s="41"/>
      <c r="D119" s="2" t="s">
        <v>60</v>
      </c>
      <c r="E119" s="21">
        <v>5</v>
      </c>
      <c r="F119" s="21">
        <v>760</v>
      </c>
      <c r="G119" s="22">
        <f t="shared" si="5"/>
        <v>3800</v>
      </c>
      <c r="H119" s="36"/>
    </row>
    <row r="120" spans="1:8" x14ac:dyDescent="0.25">
      <c r="A120" s="32"/>
      <c r="B120" s="39"/>
      <c r="C120" s="41"/>
      <c r="D120" s="2" t="s">
        <v>10</v>
      </c>
      <c r="E120" s="21">
        <v>20</v>
      </c>
      <c r="F120" s="21">
        <v>90</v>
      </c>
      <c r="G120" s="22">
        <f t="shared" si="5"/>
        <v>1800</v>
      </c>
      <c r="H120" s="36"/>
    </row>
    <row r="121" spans="1:8" x14ac:dyDescent="0.25">
      <c r="A121" s="32">
        <v>4</v>
      </c>
      <c r="B121" s="39" t="s">
        <v>97</v>
      </c>
      <c r="C121" s="41" t="s">
        <v>68</v>
      </c>
      <c r="D121" s="2" t="s">
        <v>9</v>
      </c>
      <c r="E121" s="21">
        <v>4</v>
      </c>
      <c r="F121" s="21">
        <v>700</v>
      </c>
      <c r="G121" s="22">
        <f t="shared" si="5"/>
        <v>2800</v>
      </c>
      <c r="H121" s="36">
        <f>G121+G122+G124+G123</f>
        <v>10000</v>
      </c>
    </row>
    <row r="122" spans="1:8" ht="36" x14ac:dyDescent="0.25">
      <c r="A122" s="32"/>
      <c r="B122" s="39"/>
      <c r="C122" s="41"/>
      <c r="D122" s="2" t="s">
        <v>17</v>
      </c>
      <c r="E122" s="21">
        <v>2</v>
      </c>
      <c r="F122" s="21">
        <v>1250</v>
      </c>
      <c r="G122" s="22">
        <f t="shared" si="5"/>
        <v>2500</v>
      </c>
      <c r="H122" s="36"/>
    </row>
    <row r="123" spans="1:8" x14ac:dyDescent="0.25">
      <c r="A123" s="32"/>
      <c r="B123" s="39"/>
      <c r="C123" s="41"/>
      <c r="D123" s="2" t="s">
        <v>10</v>
      </c>
      <c r="E123" s="21">
        <v>30</v>
      </c>
      <c r="F123" s="21">
        <v>90</v>
      </c>
      <c r="G123" s="22">
        <f t="shared" si="5"/>
        <v>2700</v>
      </c>
      <c r="H123" s="36"/>
    </row>
    <row r="124" spans="1:8" ht="48" x14ac:dyDescent="0.25">
      <c r="A124" s="32"/>
      <c r="B124" s="39"/>
      <c r="C124" s="41"/>
      <c r="D124" s="2" t="s">
        <v>16</v>
      </c>
      <c r="E124" s="21">
        <v>4</v>
      </c>
      <c r="F124" s="21">
        <v>500</v>
      </c>
      <c r="G124" s="22">
        <f t="shared" si="5"/>
        <v>2000</v>
      </c>
      <c r="H124" s="36"/>
    </row>
    <row r="125" spans="1:8" x14ac:dyDescent="0.25">
      <c r="A125" s="32">
        <v>5</v>
      </c>
      <c r="B125" s="39" t="s">
        <v>78</v>
      </c>
      <c r="C125" s="41" t="s">
        <v>79</v>
      </c>
      <c r="D125" s="2" t="s">
        <v>9</v>
      </c>
      <c r="E125" s="21">
        <v>4</v>
      </c>
      <c r="F125" s="21">
        <v>700</v>
      </c>
      <c r="G125" s="22">
        <f t="shared" si="5"/>
        <v>2800</v>
      </c>
      <c r="H125" s="36">
        <f>G125+G126+G129+G127+G128</f>
        <v>10000</v>
      </c>
    </row>
    <row r="126" spans="1:8" ht="24" x14ac:dyDescent="0.25">
      <c r="A126" s="32"/>
      <c r="B126" s="39"/>
      <c r="C126" s="41"/>
      <c r="D126" s="2" t="s">
        <v>80</v>
      </c>
      <c r="E126" s="21">
        <v>6</v>
      </c>
      <c r="F126" s="21">
        <v>500</v>
      </c>
      <c r="G126" s="22">
        <f t="shared" si="5"/>
        <v>3000</v>
      </c>
      <c r="H126" s="36"/>
    </row>
    <row r="127" spans="1:8" x14ac:dyDescent="0.25">
      <c r="A127" s="32"/>
      <c r="B127" s="39"/>
      <c r="C127" s="41"/>
      <c r="D127" s="2" t="s">
        <v>10</v>
      </c>
      <c r="E127" s="21">
        <v>12</v>
      </c>
      <c r="F127" s="21">
        <v>90</v>
      </c>
      <c r="G127" s="22">
        <f t="shared" si="5"/>
        <v>1080</v>
      </c>
      <c r="H127" s="36"/>
    </row>
    <row r="128" spans="1:8" x14ac:dyDescent="0.25">
      <c r="A128" s="32"/>
      <c r="B128" s="39"/>
      <c r="C128" s="41"/>
      <c r="D128" s="2" t="s">
        <v>57</v>
      </c>
      <c r="E128" s="21">
        <v>12</v>
      </c>
      <c r="F128" s="21">
        <v>20</v>
      </c>
      <c r="G128" s="22">
        <f t="shared" si="5"/>
        <v>240</v>
      </c>
      <c r="H128" s="36"/>
    </row>
    <row r="129" spans="1:8" ht="36" x14ac:dyDescent="0.25">
      <c r="A129" s="32"/>
      <c r="B129" s="39"/>
      <c r="C129" s="41"/>
      <c r="D129" s="2" t="s">
        <v>49</v>
      </c>
      <c r="E129" s="21">
        <v>3</v>
      </c>
      <c r="F129" s="21">
        <v>960</v>
      </c>
      <c r="G129" s="22">
        <f t="shared" si="5"/>
        <v>2880</v>
      </c>
      <c r="H129" s="36"/>
    </row>
    <row r="130" spans="1:8" x14ac:dyDescent="0.25">
      <c r="A130" s="32">
        <v>6</v>
      </c>
      <c r="B130" s="39" t="s">
        <v>98</v>
      </c>
      <c r="C130" s="41" t="s">
        <v>13</v>
      </c>
      <c r="D130" s="2" t="s">
        <v>9</v>
      </c>
      <c r="E130" s="21">
        <v>6</v>
      </c>
      <c r="F130" s="21">
        <v>750</v>
      </c>
      <c r="G130" s="22">
        <f t="shared" si="5"/>
        <v>4500</v>
      </c>
      <c r="H130" s="36">
        <f>G130+G131+G132</f>
        <v>10000</v>
      </c>
    </row>
    <row r="131" spans="1:8" x14ac:dyDescent="0.25">
      <c r="A131" s="32"/>
      <c r="B131" s="39"/>
      <c r="C131" s="41"/>
      <c r="D131" s="2" t="s">
        <v>82</v>
      </c>
      <c r="E131" s="21">
        <v>18</v>
      </c>
      <c r="F131" s="21">
        <v>90</v>
      </c>
      <c r="G131" s="22">
        <f t="shared" si="5"/>
        <v>1620</v>
      </c>
      <c r="H131" s="36"/>
    </row>
    <row r="132" spans="1:8" ht="36" x14ac:dyDescent="0.25">
      <c r="A132" s="32"/>
      <c r="B132" s="39"/>
      <c r="C132" s="41"/>
      <c r="D132" s="2" t="s">
        <v>11</v>
      </c>
      <c r="E132" s="21">
        <v>2</v>
      </c>
      <c r="F132" s="21">
        <v>1940</v>
      </c>
      <c r="G132" s="22">
        <f t="shared" si="5"/>
        <v>3880</v>
      </c>
      <c r="H132" s="36"/>
    </row>
    <row r="133" spans="1:8" ht="38.25" x14ac:dyDescent="0.25">
      <c r="A133" s="24">
        <v>7</v>
      </c>
      <c r="B133" s="26" t="s">
        <v>61</v>
      </c>
      <c r="C133" s="27" t="s">
        <v>100</v>
      </c>
      <c r="D133" s="4" t="s">
        <v>63</v>
      </c>
      <c r="E133" s="21">
        <v>1</v>
      </c>
      <c r="F133" s="21">
        <v>65000</v>
      </c>
      <c r="G133" s="22">
        <f t="shared" si="5"/>
        <v>65000</v>
      </c>
      <c r="H133" s="25">
        <f>E133*F133</f>
        <v>65000</v>
      </c>
    </row>
    <row r="134" spans="1:8" x14ac:dyDescent="0.25">
      <c r="A134" s="32">
        <v>8</v>
      </c>
      <c r="B134" s="39" t="s">
        <v>83</v>
      </c>
      <c r="C134" s="41" t="s">
        <v>81</v>
      </c>
      <c r="D134" s="2" t="s">
        <v>9</v>
      </c>
      <c r="E134" s="21">
        <v>4</v>
      </c>
      <c r="F134" s="21">
        <v>800</v>
      </c>
      <c r="G134" s="22">
        <f t="shared" si="5"/>
        <v>3200</v>
      </c>
      <c r="H134" s="36">
        <f>G134+G135+G137+G136</f>
        <v>15000</v>
      </c>
    </row>
    <row r="135" spans="1:8" ht="48" x14ac:dyDescent="0.25">
      <c r="A135" s="32"/>
      <c r="B135" s="39"/>
      <c r="C135" s="41"/>
      <c r="D135" s="2" t="s">
        <v>16</v>
      </c>
      <c r="E135" s="21">
        <v>4</v>
      </c>
      <c r="F135" s="21">
        <v>410</v>
      </c>
      <c r="G135" s="22">
        <f t="shared" si="5"/>
        <v>1640</v>
      </c>
      <c r="H135" s="36"/>
    </row>
    <row r="136" spans="1:8" x14ac:dyDescent="0.25">
      <c r="A136" s="32"/>
      <c r="B136" s="39"/>
      <c r="C136" s="41"/>
      <c r="D136" s="2" t="s">
        <v>10</v>
      </c>
      <c r="E136" s="21">
        <v>24</v>
      </c>
      <c r="F136" s="21">
        <v>90</v>
      </c>
      <c r="G136" s="22">
        <f t="shared" si="5"/>
        <v>2160</v>
      </c>
      <c r="H136" s="36"/>
    </row>
    <row r="137" spans="1:8" ht="36" x14ac:dyDescent="0.25">
      <c r="A137" s="32"/>
      <c r="B137" s="39"/>
      <c r="C137" s="41"/>
      <c r="D137" s="2" t="s">
        <v>17</v>
      </c>
      <c r="E137" s="21">
        <v>4</v>
      </c>
      <c r="F137" s="21">
        <v>2000</v>
      </c>
      <c r="G137" s="22">
        <f t="shared" si="5"/>
        <v>8000</v>
      </c>
      <c r="H137" s="36"/>
    </row>
    <row r="138" spans="1:8" x14ac:dyDescent="0.25">
      <c r="A138" s="32">
        <v>9</v>
      </c>
      <c r="B138" s="39" t="s">
        <v>84</v>
      </c>
      <c r="C138" s="41" t="s">
        <v>81</v>
      </c>
      <c r="D138" s="2" t="s">
        <v>9</v>
      </c>
      <c r="E138" s="21">
        <v>4</v>
      </c>
      <c r="F138" s="21">
        <v>800</v>
      </c>
      <c r="G138" s="22">
        <f t="shared" si="5"/>
        <v>3200</v>
      </c>
      <c r="H138" s="36">
        <f>G138+G139+G140+G141</f>
        <v>15000</v>
      </c>
    </row>
    <row r="139" spans="1:8" ht="48" x14ac:dyDescent="0.25">
      <c r="A139" s="32"/>
      <c r="B139" s="39"/>
      <c r="C139" s="41"/>
      <c r="D139" s="2" t="s">
        <v>16</v>
      </c>
      <c r="E139" s="21">
        <v>4</v>
      </c>
      <c r="F139" s="21">
        <v>410</v>
      </c>
      <c r="G139" s="22">
        <f t="shared" si="5"/>
        <v>1640</v>
      </c>
      <c r="H139" s="36"/>
    </row>
    <row r="140" spans="1:8" ht="36" x14ac:dyDescent="0.25">
      <c r="A140" s="32"/>
      <c r="B140" s="39"/>
      <c r="C140" s="41"/>
      <c r="D140" s="2" t="s">
        <v>17</v>
      </c>
      <c r="E140" s="21">
        <v>4</v>
      </c>
      <c r="F140" s="21">
        <v>2000</v>
      </c>
      <c r="G140" s="22">
        <f t="shared" si="5"/>
        <v>8000</v>
      </c>
      <c r="H140" s="36"/>
    </row>
    <row r="141" spans="1:8" x14ac:dyDescent="0.25">
      <c r="A141" s="38"/>
      <c r="B141" s="40"/>
      <c r="C141" s="42"/>
      <c r="D141" s="8" t="s">
        <v>10</v>
      </c>
      <c r="E141" s="21">
        <v>24</v>
      </c>
      <c r="F141" s="21">
        <v>90</v>
      </c>
      <c r="G141" s="22">
        <f t="shared" si="5"/>
        <v>2160</v>
      </c>
      <c r="H141" s="43"/>
    </row>
    <row r="142" spans="1:8" ht="36" x14ac:dyDescent="0.25">
      <c r="A142" s="32">
        <v>10</v>
      </c>
      <c r="B142" s="39" t="s">
        <v>85</v>
      </c>
      <c r="C142" s="41" t="s">
        <v>86</v>
      </c>
      <c r="D142" s="2" t="s">
        <v>34</v>
      </c>
      <c r="E142" s="21">
        <v>3</v>
      </c>
      <c r="F142" s="21">
        <v>550</v>
      </c>
      <c r="G142" s="22">
        <v>1700</v>
      </c>
      <c r="H142" s="36">
        <f>G142+G143+G144+G145</f>
        <v>9000</v>
      </c>
    </row>
    <row r="143" spans="1:8" ht="36" x14ac:dyDescent="0.25">
      <c r="A143" s="32"/>
      <c r="B143" s="39"/>
      <c r="C143" s="41"/>
      <c r="D143" s="2" t="s">
        <v>11</v>
      </c>
      <c r="E143" s="21">
        <v>1</v>
      </c>
      <c r="F143" s="21">
        <v>2400</v>
      </c>
      <c r="G143" s="22">
        <f t="shared" si="5"/>
        <v>2400</v>
      </c>
      <c r="H143" s="36"/>
    </row>
    <row r="144" spans="1:8" ht="36" x14ac:dyDescent="0.25">
      <c r="A144" s="32"/>
      <c r="B144" s="39"/>
      <c r="C144" s="41"/>
      <c r="D144" s="2" t="s">
        <v>33</v>
      </c>
      <c r="E144" s="21">
        <v>10</v>
      </c>
      <c r="F144" s="21">
        <v>350</v>
      </c>
      <c r="G144" s="22">
        <f t="shared" si="5"/>
        <v>3500</v>
      </c>
      <c r="H144" s="36"/>
    </row>
    <row r="145" spans="1:8" x14ac:dyDescent="0.25">
      <c r="A145" s="38"/>
      <c r="B145" s="40"/>
      <c r="C145" s="42"/>
      <c r="D145" s="2" t="s">
        <v>35</v>
      </c>
      <c r="E145" s="21">
        <v>7</v>
      </c>
      <c r="F145" s="21">
        <v>200</v>
      </c>
      <c r="G145" s="22">
        <f t="shared" si="5"/>
        <v>1400</v>
      </c>
      <c r="H145" s="43"/>
    </row>
    <row r="146" spans="1:8" ht="15.75" x14ac:dyDescent="0.25">
      <c r="B146" s="47" t="s">
        <v>87</v>
      </c>
      <c r="C146" s="47"/>
      <c r="D146" s="47"/>
      <c r="E146" s="47"/>
      <c r="F146" s="47"/>
      <c r="G146" s="47"/>
      <c r="H146" s="6">
        <f>H107+H112+H116+H121+H125+H130+H133+H134+H138+H142</f>
        <v>162000</v>
      </c>
    </row>
    <row r="148" spans="1:8" ht="17.25" x14ac:dyDescent="0.3">
      <c r="C148" s="64" t="s">
        <v>99</v>
      </c>
      <c r="D148" s="64"/>
      <c r="E148" s="64"/>
      <c r="F148" s="64"/>
      <c r="G148" s="64"/>
      <c r="H148" s="7">
        <f>H32+H82+H103+H146</f>
        <v>549000</v>
      </c>
    </row>
  </sheetData>
  <mergeCells count="132">
    <mergeCell ref="B146:G146"/>
    <mergeCell ref="C148:G148"/>
    <mergeCell ref="A138:A141"/>
    <mergeCell ref="B138:B141"/>
    <mergeCell ref="C138:C141"/>
    <mergeCell ref="H138:H141"/>
    <mergeCell ref="A142:A145"/>
    <mergeCell ref="B142:B145"/>
    <mergeCell ref="C142:C145"/>
    <mergeCell ref="H142:H145"/>
    <mergeCell ref="A130:A132"/>
    <mergeCell ref="B130:B132"/>
    <mergeCell ref="C130:C132"/>
    <mergeCell ref="H130:H132"/>
    <mergeCell ref="A134:A137"/>
    <mergeCell ref="B134:B137"/>
    <mergeCell ref="C134:C137"/>
    <mergeCell ref="H134:H137"/>
    <mergeCell ref="A121:A124"/>
    <mergeCell ref="B121:B124"/>
    <mergeCell ref="C121:C124"/>
    <mergeCell ref="H121:H124"/>
    <mergeCell ref="A125:A129"/>
    <mergeCell ref="B125:B129"/>
    <mergeCell ref="C125:C129"/>
    <mergeCell ref="H125:H129"/>
    <mergeCell ref="A112:A115"/>
    <mergeCell ref="B112:B115"/>
    <mergeCell ref="C112:C115"/>
    <mergeCell ref="H112:H115"/>
    <mergeCell ref="A116:A120"/>
    <mergeCell ref="B116:B120"/>
    <mergeCell ref="C116:C120"/>
    <mergeCell ref="H116:H120"/>
    <mergeCell ref="B103:G103"/>
    <mergeCell ref="B105:G105"/>
    <mergeCell ref="A107:A111"/>
    <mergeCell ref="B107:B111"/>
    <mergeCell ref="C107:C111"/>
    <mergeCell ref="H107:H111"/>
    <mergeCell ref="A90:A93"/>
    <mergeCell ref="B90:B93"/>
    <mergeCell ref="C90:C93"/>
    <mergeCell ref="H90:H93"/>
    <mergeCell ref="A94:A102"/>
    <mergeCell ref="B94:B102"/>
    <mergeCell ref="C94:C102"/>
    <mergeCell ref="H94:H102"/>
    <mergeCell ref="B82:G82"/>
    <mergeCell ref="B84:G84"/>
    <mergeCell ref="A86:A89"/>
    <mergeCell ref="B86:B89"/>
    <mergeCell ref="C86:C89"/>
    <mergeCell ref="H86:H89"/>
    <mergeCell ref="A73:A75"/>
    <mergeCell ref="B73:B75"/>
    <mergeCell ref="C73:C75"/>
    <mergeCell ref="H73:H75"/>
    <mergeCell ref="A76:A78"/>
    <mergeCell ref="B76:B78"/>
    <mergeCell ref="C76:C78"/>
    <mergeCell ref="H76:H78"/>
    <mergeCell ref="A61:A64"/>
    <mergeCell ref="B61:B64"/>
    <mergeCell ref="C61:C64"/>
    <mergeCell ref="H61:H64"/>
    <mergeCell ref="A65:A71"/>
    <mergeCell ref="B65:B71"/>
    <mergeCell ref="C65:C71"/>
    <mergeCell ref="H65:H71"/>
    <mergeCell ref="B32:G32"/>
    <mergeCell ref="B34:G34"/>
    <mergeCell ref="A53:A57"/>
    <mergeCell ref="B53:B57"/>
    <mergeCell ref="C53:C57"/>
    <mergeCell ref="H53:H57"/>
    <mergeCell ref="A58:A60"/>
    <mergeCell ref="B58:B60"/>
    <mergeCell ref="C58:C60"/>
    <mergeCell ref="H58:H60"/>
    <mergeCell ref="A43:A46"/>
    <mergeCell ref="B43:B46"/>
    <mergeCell ref="C43:C46"/>
    <mergeCell ref="H43:H46"/>
    <mergeCell ref="A47:A52"/>
    <mergeCell ref="B47:B52"/>
    <mergeCell ref="C47:C52"/>
    <mergeCell ref="H47:H52"/>
    <mergeCell ref="D1:H1"/>
    <mergeCell ref="B3:H3"/>
    <mergeCell ref="B5:H5"/>
    <mergeCell ref="B7:G7"/>
    <mergeCell ref="A23:A25"/>
    <mergeCell ref="B23:B25"/>
    <mergeCell ref="C23:C25"/>
    <mergeCell ref="H23:H25"/>
    <mergeCell ref="A26:A29"/>
    <mergeCell ref="B26:B29"/>
    <mergeCell ref="C26:C29"/>
    <mergeCell ref="H26:H29"/>
    <mergeCell ref="A17:A19"/>
    <mergeCell ref="B17:B19"/>
    <mergeCell ref="C17:C19"/>
    <mergeCell ref="H17:H19"/>
    <mergeCell ref="A20:A22"/>
    <mergeCell ref="B20:B22"/>
    <mergeCell ref="C20:C22"/>
    <mergeCell ref="H20:H22"/>
    <mergeCell ref="A79:A81"/>
    <mergeCell ref="B79:B81"/>
    <mergeCell ref="D79:D81"/>
    <mergeCell ref="H79:H81"/>
    <mergeCell ref="A10:A12"/>
    <mergeCell ref="B10:B12"/>
    <mergeCell ref="C10:C12"/>
    <mergeCell ref="H10:H12"/>
    <mergeCell ref="A13:A16"/>
    <mergeCell ref="B13:B16"/>
    <mergeCell ref="C13:C16"/>
    <mergeCell ref="H13:H16"/>
    <mergeCell ref="A36:A39"/>
    <mergeCell ref="B36:B39"/>
    <mergeCell ref="C36:C39"/>
    <mergeCell ref="H36:H39"/>
    <mergeCell ref="A40:A42"/>
    <mergeCell ref="B40:B42"/>
    <mergeCell ref="C40:C42"/>
    <mergeCell ref="H40:H42"/>
    <mergeCell ref="A30:A31"/>
    <mergeCell ref="B30:B31"/>
    <mergeCell ref="C30:C31"/>
    <mergeCell ref="H30:H31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сл.з.18 от 29.03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2021-03-30T11:02:17Z</cp:lastPrinted>
  <dcterms:created xsi:type="dcterms:W3CDTF">2019-11-12T11:46:16Z</dcterms:created>
  <dcterms:modified xsi:type="dcterms:W3CDTF">2021-03-31T08:34:19Z</dcterms:modified>
</cp:coreProperties>
</file>